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695" activeTab="4"/>
  </bookViews>
  <sheets>
    <sheet name="Pakiet 1 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_" sheetId="8" r:id="rId8"/>
  </sheets>
  <definedNames>
    <definedName name="stawkaVAT">'_'!$A$4:$A$7</definedName>
    <definedName name="VAT">'_'!$A$3:$A$7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10"/>
            <color indexed="8"/>
            <rFont val="Times New Roman"/>
            <family val="1"/>
          </rPr>
          <t xml:space="preserve">Prosimy o uzupełnienie wskazanych przez Zamawiającego pól oraz </t>
        </r>
        <r>
          <rPr>
            <b/>
            <sz val="10"/>
            <color indexed="10"/>
            <rFont val="Times New Roman"/>
            <family val="1"/>
          </rPr>
          <t>sprawdzenie poprawności</t>
        </r>
        <r>
          <rPr>
            <b/>
            <sz val="10"/>
            <color indexed="8"/>
            <rFont val="Times New Roman"/>
            <family val="1"/>
          </rPr>
          <t xml:space="preserve"> otrzymanych wyników.</t>
        </r>
        <r>
          <rPr>
            <b/>
            <sz val="12"/>
            <color indexed="8"/>
            <rFont val="Times New Roman"/>
            <family val="1"/>
          </rPr>
          <t xml:space="preserve">
</t>
        </r>
      </text>
    </comment>
    <comment ref="F6" authorId="0">
      <text>
        <r>
          <rPr>
            <b/>
            <sz val="8"/>
            <color indexed="8"/>
            <rFont val="Times New Roman"/>
            <family val="1"/>
          </rPr>
          <t xml:space="preserve">Należy uzupełnić w formularzu cenę jednostkową netto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Należy wpisać lub wybrać z listy wyrażoną w % stawkę podatku VAT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12"/>
            <color indexed="8"/>
            <rFont val="Times New Roman"/>
            <family val="1"/>
          </rPr>
          <t xml:space="preserve">Prosimy o uzupełnienie wskazanych przez Zamawiającego pól oraz </t>
        </r>
        <r>
          <rPr>
            <b/>
            <sz val="12"/>
            <color indexed="10"/>
            <rFont val="Times New Roman"/>
            <family val="1"/>
          </rPr>
          <t>sprawdzenie poprawności</t>
        </r>
        <r>
          <rPr>
            <b/>
            <sz val="12"/>
            <color indexed="8"/>
            <rFont val="Times New Roman"/>
            <family val="1"/>
          </rPr>
          <t xml:space="preserve"> otrzymanych wyników.
</t>
        </r>
      </text>
    </comment>
    <comment ref="F6" authorId="0">
      <text>
        <r>
          <rPr>
            <b/>
            <sz val="8"/>
            <color indexed="8"/>
            <rFont val="Times New Roman"/>
            <family val="1"/>
          </rPr>
          <t xml:space="preserve">Należy uzupełnić w formularzu cenę jednostkową netto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Należy wpisać lub wybrać z listy wyrażoną w % stawkę podatku VAT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12"/>
            <color indexed="8"/>
            <rFont val="Times New Roman"/>
            <family val="1"/>
          </rPr>
          <t xml:space="preserve">Prosimy o uzupełnienie wskazanych przez Zamawiającego pól oraz </t>
        </r>
        <r>
          <rPr>
            <b/>
            <sz val="12"/>
            <color indexed="10"/>
            <rFont val="Times New Roman"/>
            <family val="1"/>
          </rPr>
          <t>sprawdzenie poprawności</t>
        </r>
        <r>
          <rPr>
            <b/>
            <sz val="12"/>
            <color indexed="8"/>
            <rFont val="Times New Roman"/>
            <family val="1"/>
          </rPr>
          <t xml:space="preserve"> otrzymanych wyników.
</t>
        </r>
      </text>
    </comment>
    <comment ref="F6" authorId="0">
      <text>
        <r>
          <rPr>
            <b/>
            <sz val="8"/>
            <color indexed="8"/>
            <rFont val="Times New Roman"/>
            <family val="1"/>
          </rPr>
          <t xml:space="preserve">Należy uzupełnić w formularzu cenę jednostkową netto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Należy wpisać lub wybrać z listy wyrażoną w % stawkę podatku VAT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12"/>
            <color indexed="8"/>
            <rFont val="Times New Roman"/>
            <family val="1"/>
          </rPr>
          <t xml:space="preserve">Prosimy o uzupełnienie wskazanych przez Zamawiającego pól oraz </t>
        </r>
        <r>
          <rPr>
            <b/>
            <sz val="12"/>
            <color indexed="10"/>
            <rFont val="Times New Roman"/>
            <family val="1"/>
          </rPr>
          <t>sprawdzenie poprawności</t>
        </r>
        <r>
          <rPr>
            <b/>
            <sz val="12"/>
            <color indexed="8"/>
            <rFont val="Times New Roman"/>
            <family val="1"/>
          </rPr>
          <t xml:space="preserve"> otrzymanych wyników.
</t>
        </r>
      </text>
    </comment>
    <comment ref="F6" authorId="0">
      <text>
        <r>
          <rPr>
            <b/>
            <sz val="8"/>
            <color indexed="8"/>
            <rFont val="Times New Roman"/>
            <family val="1"/>
          </rPr>
          <t xml:space="preserve">Należy uzupełnić w formularzu cenę jednostkową netto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Należy wpisać lub wybrać z listy wyrażoną w % stawkę podatku VAT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12"/>
            <color indexed="8"/>
            <rFont val="Times New Roman"/>
            <family val="1"/>
          </rPr>
          <t xml:space="preserve">Prosimy o uzupełnienie wskazanych przez Zamawiającego pól oraz </t>
        </r>
        <r>
          <rPr>
            <b/>
            <sz val="12"/>
            <color indexed="10"/>
            <rFont val="Times New Roman"/>
            <family val="1"/>
          </rPr>
          <t>sprawdzenie poprawności</t>
        </r>
        <r>
          <rPr>
            <b/>
            <sz val="12"/>
            <color indexed="8"/>
            <rFont val="Times New Roman"/>
            <family val="1"/>
          </rPr>
          <t xml:space="preserve"> otrzymanych wyników.
</t>
        </r>
      </text>
    </comment>
    <comment ref="F6" authorId="0">
      <text>
        <r>
          <rPr>
            <b/>
            <sz val="8"/>
            <color indexed="8"/>
            <rFont val="Times New Roman"/>
            <family val="1"/>
          </rPr>
          <t xml:space="preserve">Należy uzupełnić w formularzu cenę jednostkową netto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Należy wpisać lub wybrać z listy wyrażoną w % stawkę podatku VAT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12"/>
            <color indexed="8"/>
            <rFont val="Times New Roman"/>
            <family val="1"/>
          </rPr>
          <t xml:space="preserve">Prosimy o uzupełnienie wskazanych przez Zamawiającego pól oraz </t>
        </r>
        <r>
          <rPr>
            <b/>
            <sz val="12"/>
            <color indexed="10"/>
            <rFont val="Times New Roman"/>
            <family val="1"/>
          </rPr>
          <t>sprawdzenie poprawności</t>
        </r>
        <r>
          <rPr>
            <b/>
            <sz val="12"/>
            <color indexed="8"/>
            <rFont val="Times New Roman"/>
            <family val="1"/>
          </rPr>
          <t xml:space="preserve"> otrzymanych wyników.
</t>
        </r>
      </text>
    </comment>
    <comment ref="F6" authorId="0">
      <text>
        <r>
          <rPr>
            <b/>
            <sz val="8"/>
            <color indexed="8"/>
            <rFont val="Times New Roman"/>
            <family val="1"/>
          </rPr>
          <t xml:space="preserve">Należy uzupełnić w formularzu cenę jednostkową netto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Należy wpisać lub wybrać z listy wyrażoną w % stawkę podatku VAT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10"/>
            <color indexed="8"/>
            <rFont val="Times New Roman"/>
            <family val="1"/>
          </rPr>
          <t xml:space="preserve">Prosimy o uzupełnienie wskazanych przez Zamawiającego pól oraz </t>
        </r>
        <r>
          <rPr>
            <b/>
            <sz val="10"/>
            <color indexed="10"/>
            <rFont val="Times New Roman"/>
            <family val="1"/>
          </rPr>
          <t>sprawdzenie poprawności</t>
        </r>
        <r>
          <rPr>
            <b/>
            <sz val="10"/>
            <color indexed="8"/>
            <rFont val="Times New Roman"/>
            <family val="1"/>
          </rPr>
          <t xml:space="preserve"> otrzymanych wyników.</t>
        </r>
        <r>
          <rPr>
            <b/>
            <sz val="12"/>
            <color indexed="8"/>
            <rFont val="Times New Roman"/>
            <family val="1"/>
          </rPr>
          <t xml:space="preserve">
</t>
        </r>
      </text>
    </comment>
    <comment ref="F6" authorId="0">
      <text>
        <r>
          <rPr>
            <b/>
            <sz val="8"/>
            <color indexed="8"/>
            <rFont val="Times New Roman"/>
            <family val="1"/>
          </rPr>
          <t xml:space="preserve">Należy uzupełnić w formularzu cenę jednostkową netto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<sst xmlns="http://schemas.openxmlformats.org/spreadsheetml/2006/main" count="247" uniqueCount="125">
  <si>
    <t>Załącznik nr 3.1 do SIWZ</t>
  </si>
  <si>
    <t>Pakiet nr 1.  Środki do pielęgnacji narzędzi i powierzchni, etykiety</t>
  </si>
  <si>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</si>
  <si>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</si>
  <si>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</si>
  <si>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</si>
  <si>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</si>
  <si>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</si>
  <si>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</si>
  <si>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</si>
  <si>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</si>
  <si>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</si>
  <si>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 xml:space="preserve">Środek myjąco dezynfekujący do natryskowego mycia i dezynfekcji wyrobów medycznych wózków transportowych. Spektrum B, Tbc ,F,V, Adeno, Rota. 
</t>
  </si>
  <si>
    <t>op=6l</t>
  </si>
  <si>
    <t>Preparat w aerozolu do ręcznej pielęgnacji narzędzi chirurgicznych w szczególności narzędzi z zawiasami, przegubami i zamkami nie wpływający  na proces sterylizacji parowej (rozpuszczalny w wodzie) bezpieczny  toksycznie</t>
  </si>
  <si>
    <t>op=0,4kg</t>
  </si>
  <si>
    <t>Test Bowie-Dick 134st.C 3,5min. Samoprzylepne testy paskowe, pokryte polimerem z symetrycznie rozłożoną substancją wskaźnikową na całej długości testu. Kompatybilny z   posiadanym przez Szpital przyrządem  Compact-PCD, składającym się z rurki i kapsuły ze stali kwasoodpornej w obudowie z tworzywa sztucznego.  op=250 sztuk</t>
  </si>
  <si>
    <t>szt</t>
  </si>
  <si>
    <t>Taśma barwiąca ERC-09H do drukarki w myjni dekomacie,  kolor czarny.</t>
  </si>
  <si>
    <t>Etykiety dwukrotnie przylepne ze wskaźnikiem sterylizacji nadtlenkiem wodoru (plazma),rolki Kompatybilne z posiadaną  trzyrzędową metkownicą GKE komplet zawiera 12 rolek, wałek z tuszem. 1 rolka =750 etykiet. Etykiety w kolorze zielonym. Wymagane oświadczenie producenta o kompatybilności etykiet z  metkownicą.</t>
  </si>
  <si>
    <t>op</t>
  </si>
  <si>
    <t>Preparat  do pielęgnacji powierzchni ze stali nierdzewnej na bazie olejku parafinowego DAB    0,75 L- butelka ze spryskiwaczem</t>
  </si>
  <si>
    <t>op=0,75l</t>
  </si>
  <si>
    <t>5l</t>
  </si>
  <si>
    <t>RAZEM</t>
  </si>
  <si>
    <t>Załącznik nr 3.2 do SIWZ</t>
  </si>
  <si>
    <t>Pakiet nr 2. Testy kontroli, szczotki do  chirurgicznego mycia rąk</t>
  </si>
  <si>
    <t>Ampułkowy test kontroli mycia w myjce ultradźwiękowej wykazujący obecność energii ultradźwiękowej. op.30 szt</t>
  </si>
  <si>
    <t>Test kontroli mycia maszynowego na metalowej blaszce nadający się do archiwizacji ze wskaźnikiem imitującym zaschniętą krew i tkanki, plus metalowy uchwyt. Sprawdzający skuteczność mycia w myjce ultradźwiękowej op=50 szt</t>
  </si>
  <si>
    <t>Test biologiczny ampułkowy, sterylizacja parą wodną, czas inkubacji 24 godz., nazwa sporu umieszczona na teście. op=100szt</t>
  </si>
  <si>
    <t>Szczotki do mycia chirurgicznego  rąk jednorazowego użytku, jałowe.</t>
  </si>
  <si>
    <t>Załącznik nr 3.3 do SIWZ</t>
  </si>
  <si>
    <t xml:space="preserve">Pakiet nr 3. Akcesoria do sterylizacji </t>
  </si>
  <si>
    <t xml:space="preserve">Test chemiczny do kontroli procesu dezynfekcji termicznej w myjni dezynfektorze, niezawierający niebezpiecznych substancji toksycznych, paskowy dla parametrów dezynfekcji termicznej 93st. C/5 min. Opakowanie 100 szt.  </t>
  </si>
  <si>
    <t>op=100szt</t>
  </si>
  <si>
    <t>Test skuteczności mycia w postaci arkusza z substancją testową zgodną z  PN EN ISO 15883 do zastosowania w przyrządzie zapewniającym kontrolę procesu w co najmniej  dwóch płaszczyznach. Opakowanie 100 szt.</t>
  </si>
  <si>
    <t xml:space="preserve">Nietoksyczny test skuteczności procesu sterylizacji 134st.C 3,5min odpowiadający klasie 6 wg ISO 11140-1 wymagane potwierdzenie klasy przez niezależną organizację notyfikowaną, na wskaźniku wyraźnie nadrukowany kolor referencyjny przebarwienia. Opakowania po 100 sztuk </t>
  </si>
  <si>
    <t>Koperty do dokumentacji sterylizacji parowej z miejscem do wklejania testów chemicznych i etykiet.</t>
  </si>
  <si>
    <t>Koperty do dokumentacji procesów dezynfekcji,  karty załadunku</t>
  </si>
  <si>
    <t xml:space="preserve"> Dwustronna karta załadunku myjni -dezynfektora z miejscem na wskaźniki używane do kontroli procesu mycia i dezynfekcji termicznej  spójna z kopertowym systemem dokumentacji procesu dezynfekcji oraz miejscem na wydruk z myjni- dezynfektora i na wpisanie informacji ewidencyjnych. Opakowanie zawiera 250  kart. </t>
  </si>
  <si>
    <t>op=250szt</t>
  </si>
  <si>
    <t>Nietoksyczny  test skuteczności procesu sterylizacji 134st.C/ 7 min; 121 st. C/20 min odpowiadający klasie 6 wg ISO 11140-1 wymagane potwierdzenie klasy przez niezależną organizację notyfikowaną, na wskaźniku wyraźnie nadrukowany kolor referencyjny przebarwienia. Opakowania po 200sztuk.</t>
  </si>
  <si>
    <t>op=200szt</t>
  </si>
  <si>
    <t>Gotowy środek do gruntownego usuwania resztek alginianu i cementu oraz  plam z cynku i eugenolu, jodu. Op=500 ml</t>
  </si>
  <si>
    <t>Nietoksyczny pisak do opisywania pakietów sterylizacyjnych, oporny na czynniki sterylizacji i działanie wody - 0,75 mm, kolor czarny</t>
  </si>
  <si>
    <t xml:space="preserve">Wskaźnik chemiczny  wieloparametrowy, liniowe ułożenie wskaźnika, perforowany do kontroli sterylizacji parą wodną kl. IV, informacja testu i zgodności z normą 11140 umieszczona na teście. Op=480 szt </t>
  </si>
  <si>
    <t>Przyłbica ochronna  do twarzy - ochrona przed detergentami. Op=100 szt</t>
  </si>
  <si>
    <t>Op=100 szt</t>
  </si>
  <si>
    <t>Wkładki absorbcyjne do tac narzędziowych  70g/m2 - 25x30= op. 1000szt</t>
  </si>
  <si>
    <t>op=1000szt</t>
  </si>
  <si>
    <t>Wkładki absorbcyjne do tac narzędziowych 70g/m2- 30x50= op.500szt</t>
  </si>
  <si>
    <t>op=500szt</t>
  </si>
  <si>
    <t>Taśma neutralna , bez  wskaźnika 19mmx50mb</t>
  </si>
  <si>
    <t>rol</t>
  </si>
  <si>
    <t>Taśma kontrolna ze wskaźnikiem 19mmx50mb</t>
  </si>
  <si>
    <t>Taśma barwiąca Citizen MD 910/911 i DP 310 do drukarki autoklawu parowego</t>
  </si>
  <si>
    <t xml:space="preserve">Rolki 57mmx 30 mb do drukarki autoklawu parowego MD 911 SS </t>
  </si>
  <si>
    <t>Gotowe do użycia testy do wykrywania pozostałości zanieczyszczeń białkowych. Jednoelementowy przyrząd do pobrania próby z wymazówką i substancją testową. W przypadku obecności białek substancja testowa zmienia kolor w 5 sekund z jasnożółtej na niebieską, intensywność  przebarwienia wzrasta wraz ze stopniem zanieczyszczenia. Test nie wymaga intubacji. Wykrywa pozostałości białkowe na poziomie 1 mikronu. Op=25 sztuk</t>
  </si>
  <si>
    <t>0p=25 szt</t>
  </si>
  <si>
    <t>Test zgrzewu do wizualnej kontroli poprawności działania zgrzewarek rotacyjnych (rolkowych) oraz jakości zgrzewu posiadający substancje testową w kolorze czarnym. (Opakowanie 250 szt)</t>
  </si>
  <si>
    <t>Załącznik nr 3.4 do SIWZ</t>
  </si>
  <si>
    <t>Pakiet nr 4. Środek do dezynfekcji pomieszczeń</t>
  </si>
  <si>
    <t>Płynny środek do dezynfekcji powierzchni        i pomieszczeń. Ekologiczny, oparty na wodzie, nietoksyczny. Nie zawierający w swoim składzie alkoholu, aldehydów, fenoli, chloru i LZO. Spektrum: B,Tbc,F,V,S. Aktywny w 30 sekund. Kompatybilne z posiadanym przez Szpital urządzeniem Biosanitizer automate. Pojemnik na płyn o pojemności 1000 ml przy pierwszej dostawie,</t>
  </si>
  <si>
    <t>Op=5 I</t>
  </si>
  <si>
    <t>Załącznik nr 3.5 do SIWZ</t>
  </si>
  <si>
    <t>Pakiet nr 5. Akcesoria do sterylizacji parowej</t>
  </si>
  <si>
    <t>Papierowe osłonki narożników  tac narzędziowych, jednorazowego użytku. Odporne na temperaturę do 134 st. C.    Papier o gramaturze 270g/m2.  Wymiar 100mmx100mmx50mm . Opakowanie sześćset sztuk.</t>
  </si>
  <si>
    <t>op=600</t>
  </si>
  <si>
    <t>Metkownica alfanumeryczna  trzyrzędowa umożliwiająca: ustawienie sześciu, zakodowanych przy pomocy cyfr liter, informacji w trzech rzędach, drukowanie tych informacji w zaplanowanych polach na etykietach  o wymiarach nieprzekraczających 28mm x 29mm, naklejanie zadrukowanych etykiet na pakietach lub pojedynczych rękawach, kompatybilna  z etykietami, druk w poprzek taśmy. Zamawiający wymaga dodatkowo  tuszu do metkownicy, 4 sztuki przy dostawie  metkownicy.</t>
  </si>
  <si>
    <t xml:space="preserve">Etykiety  podwójnie samoprzylepne o  sześciu polach informacji kolejno: symbol, numer sterylizatora, kod osoby odpowiedzialnej za dany cykl, nr cyklu oraz data sterylizacji, data przydatności do użytku z nadrukowanymi wskaźnikami klasy 1 do sterylizacji parowej- pięć pól informacyjnych; etykiety muszą pasować do trzyrzędowej  metkownicą BLITZ o symbolu  T 222 lub kompatybilnej,  500 sztuk w rolce. </t>
  </si>
  <si>
    <t>Op=30 rolek</t>
  </si>
  <si>
    <t>Samoprzylepny test do kontroli skuteczności procesu sterylizacji parą wodną o parametrach 134 st.-3,5 min, nietoksyczny do stosowania z przyrządem testowym PCD (dostawa wraz ze wskaźnikami), Typ wskaźnika -VI wg ISO  11140-1, oświadczenie producenta o zgodności testu z normą ISO 11140-1 oraz potwierdzenie nietoksyczności, informacja dotycząca użycia i interpretacji wyników, Weryfikacja usunięcia powietrza, penetracji parą wodną, poziomu ekspozycji i osiągnięcia głębokiej próżni, opinia niezależnej jednostki opiniującej o zgodności z normą EN ISO 11140-1, opakowanie 250 sztuk.</t>
  </si>
  <si>
    <t>Szczotki do czyszczenia uporczywych zanieczyszczeń  z mocnym syntetycznym włosiem, długość włosia około  15 mm, długość szczotki około 40 mm, długość całkowita około 180 mm. Pakowane po  1 sztuce.</t>
  </si>
  <si>
    <t>Jednorazowa  dwustronna  szczotka  do czyszczenia panewek rozwiertaków kostnych, Długość całkowita szczotki około 190 mm, średnica końcówki okrągłej 40mm, końcówka stożkowa  średnica 8 mm. Opakowanie trzy sztuki.</t>
  </si>
  <si>
    <t>0p=3szt</t>
  </si>
  <si>
    <t>Szczotka nylonowa  z włosiem, do  czyszczenia narzędzi .Nadaje się do mycia w myjniach-dezynfektorach, wytrzymująca temperaturę + 134 st C o wymiarach średnica włosia 3 mm, długość włosia na na szczotce 100mm długość szczotki 450 mm. Pakowane po 5 szt. włosiem.</t>
  </si>
  <si>
    <t>0p=5szt</t>
  </si>
  <si>
    <t>Szczotka nylonowa z włosiem do czyszczenia narzędzi. Nadająca się do mycia w myjniach-dezynfektorach, wytrzymująca temperaturę+134st.C o wymiarach średnica włosia 10mm długość włosia na szczotce 100mm długość szczotki 300mm. Pakowane po 5szt.</t>
  </si>
  <si>
    <t xml:space="preserve">Szczotka nylonowa z włosiem do czyszczenia narzędzi. Nadająca  się do mycia w myjniach-dezynfektorach, wytrzymująca temperaturę + 134st C o wymiarach średnica włosia  5 mm, długość włosia na szczotce 100mm długość szczotki 250mm. Pakowane po 5 szt. </t>
  </si>
  <si>
    <t>Podwójnie zakończona (włosie nylon i stal nierdzewna ) szczotka do czyszczenia narzędzi. Długość szczotki 180mm</t>
  </si>
  <si>
    <t>Plastikowy wieszak na szczotki z ośmioma haczykami, długość wieszaka około 260 mm.</t>
  </si>
  <si>
    <t>Rękawice bawełniane pokryte frotą z długim mankietem do okolicy  łokcia  do wyciągania gorącego wsadu (około 28 cm)</t>
  </si>
  <si>
    <t>Pary= 2szt</t>
  </si>
  <si>
    <t>Załącznik nr 3.6 do SIWZ</t>
  </si>
  <si>
    <t>Pakiet nr 6.  Materiały do sterylizacji parowej</t>
  </si>
  <si>
    <t>Rękaw papierowo-foliowy płaski 50mmx200mb</t>
  </si>
  <si>
    <t>Rękaw papierowo-foliowy płaski 75mmx200mb</t>
  </si>
  <si>
    <t>Rękaw papierowo-foliowy płaski 100mmx200mb</t>
  </si>
  <si>
    <t>Rękaw papierowo-foliowy płaski 150mmx200mb</t>
  </si>
  <si>
    <t>Rękaw papierowo-foliowy płaski 200mmx200mb</t>
  </si>
  <si>
    <t>Rękaw papierowo-foliowy płaski 250mmx200mb</t>
  </si>
  <si>
    <t>Rękaw papierowo-foliowy płaski 300mmx200mb</t>
  </si>
  <si>
    <t>Rękaw papierowo-foliowy płaski 420mmx200mb</t>
  </si>
  <si>
    <t>Rękaw papierowo-foliowy z fałdą 75mm x 25mm x 100mb</t>
  </si>
  <si>
    <t>Rękaw papierowo-foliowy z fałdą 100mm x 40mm x 100mb</t>
  </si>
  <si>
    <t>Rękaw papierowo-foliowy z fałdą 150mm x 50mm x 100mb</t>
  </si>
  <si>
    <t>Rękaw papierowo-foliowy z fałdą 200mm x 50mm x 100mb</t>
  </si>
  <si>
    <t>Rękaw papierowo-foliowy z fałdą 250mm x 60mm x 100mb</t>
  </si>
  <si>
    <t>Rękaw papierowo-foliowy z fałdą 300mm x 60mm x 100mb</t>
  </si>
  <si>
    <t>Rękaw papierowo-foliowy z fałdą 420mm x 90mm x 100mb</t>
  </si>
  <si>
    <t>Papier krepowy do sterylizacji biały 75X75</t>
  </si>
  <si>
    <t>Papier krepowy do sterylizacji niebieski 75X75</t>
  </si>
  <si>
    <t>Papier krepowy do sterylizacji zielony 75X75</t>
  </si>
  <si>
    <t>Papier krepowy do sterylizacji biały 90X90</t>
  </si>
  <si>
    <t>Papier krepowy do sterylizacji niebieski 90X90</t>
  </si>
  <si>
    <t>Papier krepowy do sterylizacji zielony 90X90</t>
  </si>
  <si>
    <t>Papier krepowy do sterylizacji biały 100x100</t>
  </si>
  <si>
    <t>Papier krepowy do sterylizacji niebieski 100x100</t>
  </si>
  <si>
    <t>Papier krepowy do sterylizacji zielony 100x100</t>
  </si>
  <si>
    <t>Papier krepowy do sterylizacji biały 120x120</t>
  </si>
  <si>
    <t>Papier krepowy do sterylizacji niebieski 120x120</t>
  </si>
  <si>
    <t>Papier krepowy do sterylizacji zielony 120x120</t>
  </si>
  <si>
    <t>Włóknina do sterylizacji  niebieska 90x90</t>
  </si>
  <si>
    <t>Włóknina do sterylizacji niebieska 100x100</t>
  </si>
  <si>
    <t>Włóknina do sterylizacji  niebieska 120x120</t>
  </si>
  <si>
    <t>Torebka foliowo- włókninowa do ciężkich zestawów  490x640mm. Parametry włókniny: gramatura 60g/m2, porowatość 18l/min/dm2.  Parametry laminatu foliowego:  ilość  warstw 7, gramatura 53g/m2 +/- 6%</t>
  </si>
  <si>
    <t>Torebka foliowo - włókninowa do ciężkich zestawów  320x600mm. Parametry włókniny: gramatura 60g/m2, porowatość 18l/min/dm2. Parametry laminatu foliowego: ilość  warstw 7, gramatura 53g/m2 +/- 6%</t>
  </si>
  <si>
    <t>Załącznik nr 3.7 do SIWZ</t>
  </si>
  <si>
    <t>Pakiet nr 7.  Środki do myjni – dezynfektora, -na okres 3 miesięcy</t>
  </si>
  <si>
    <t>Preparat myjący do maszynowego, chemiczno-termicznego mycia instrumentów chirurgicznych,endoskopów sztywnych, sprzętu anestezjologicznego oraz kontenerów ze stali szlachetnej, butów medycznych. Zawierający: substancje alkaliczne, enzymy, anionowe i  niejonowe substancje powierzchniowo czynne, inhibitory korozji. Bez zawartości krzemianów. Płynny w koncentracie. Wartość pH koncentratu ok.11.0. Kompatybilny z preparatem z poz 2 (ten sam producent). Wyrób medyczny kl. I.</t>
  </si>
  <si>
    <t>op=5l</t>
  </si>
  <si>
    <t>Preparat do stosowania w ostatnim cyklu płukania w maszynowym przygotowaniu narzędzi umożliwiających ich wysychanie bez pozostawiania plam. Płynny w koncentracie. Przezroczysty, bezbarwny. Zawierający 15-30%niejonowe związki  powierzchniowo czynne, inhibitory korozji, alkohole, stabilizatory twardości. Stężenie roztworu roboczego : 0,1-0,2%- o wartości pH koncentratu: ok 7,0. Kompatybilny z preparatem z poz 1 (ten sam producent). Wyrób medyczny kl. I.</t>
  </si>
  <si>
    <t xml:space="preserve">Preparat do maszynowego termicznego mycia kaczek,basenów. Preparat zapobiega powstawaniu  i usuwa powstałe osady, po wyschnięciu nie zostawia plam, nie pieni się, posiada bardzo dobrą zgodność materiałową ze stalą szlachetną, aluminium i tworzywami sztuc.  Zawierający kwasy organiczne, stabilizatory twardości i substancje chroniące przed korozją. Gęstość koncentratu: 1,08g/ml, pH ok.1,3 przy temp. 20 stopni C. Wyrób medyczny. </t>
  </si>
  <si>
    <t>op=5kg</t>
  </si>
  <si>
    <t>stawki podatku VAT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</si>
</sst>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8">
    <font>
      <sz val="10"/>
      <name val="Arial"/>
      <family val="2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9"/>
      <name val="Arial"/>
      <family val="2"/>
    </font>
    <font>
      <sz val="9"/>
      <name val="Arial CE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wrapText="1"/>
    </xf>
    <xf numFmtId="0" fontId="0" fillId="0" borderId="11" xfId="51" applyFont="1" applyBorder="1" applyAlignment="1">
      <alignment horizontal="center" vertical="center" wrapText="1"/>
      <protection/>
    </xf>
    <xf numFmtId="3" fontId="0" fillId="0" borderId="11" xfId="51" applyNumberFormat="1" applyFont="1" applyBorder="1" applyAlignment="1">
      <alignment horizontal="center" vertical="center"/>
      <protection/>
    </xf>
    <xf numFmtId="164" fontId="4" fillId="0" borderId="11" xfId="0" applyNumberFormat="1" applyFont="1" applyBorder="1" applyAlignment="1">
      <alignment horizontal="center" vertical="center" wrapText="1"/>
    </xf>
    <xf numFmtId="164" fontId="4" fillId="33" borderId="11" xfId="0" applyNumberFormat="1" applyFont="1" applyFill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wrapText="1"/>
    </xf>
    <xf numFmtId="3" fontId="0" fillId="0" borderId="11" xfId="51" applyNumberFormat="1" applyBorder="1" applyAlignment="1">
      <alignment horizontal="center" vertical="center"/>
      <protection/>
    </xf>
    <xf numFmtId="164" fontId="4" fillId="33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top" wrapText="1"/>
    </xf>
    <xf numFmtId="3" fontId="7" fillId="0" borderId="11" xfId="51" applyNumberFormat="1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wrapText="1"/>
    </xf>
    <xf numFmtId="0" fontId="7" fillId="0" borderId="11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 wrapText="1"/>
    </xf>
    <xf numFmtId="164" fontId="10" fillId="33" borderId="10" xfId="0" applyNumberFormat="1" applyFont="1" applyFill="1" applyBorder="1" applyAlignment="1">
      <alignment horizontal="center" vertical="center" wrapText="1"/>
    </xf>
    <xf numFmtId="9" fontId="10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wrapText="1"/>
    </xf>
    <xf numFmtId="0" fontId="7" fillId="0" borderId="11" xfId="51" applyFont="1" applyBorder="1" applyAlignment="1">
      <alignment horizontal="center" vertical="center" wrapText="1"/>
      <protection/>
    </xf>
    <xf numFmtId="0" fontId="7" fillId="0" borderId="11" xfId="51" applyFont="1" applyBorder="1" applyAlignment="1">
      <alignment horizontal="center" wrapText="1"/>
      <protection/>
    </xf>
    <xf numFmtId="3" fontId="0" fillId="0" borderId="11" xfId="51" applyNumberFormat="1" applyBorder="1" applyAlignment="1">
      <alignment horizontal="center"/>
      <protection/>
    </xf>
    <xf numFmtId="0" fontId="0" fillId="0" borderId="11" xfId="51" applyFont="1" applyBorder="1" applyAlignment="1">
      <alignment horizontal="center" wrapText="1"/>
      <protection/>
    </xf>
    <xf numFmtId="0" fontId="7" fillId="0" borderId="14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164" fontId="10" fillId="33" borderId="11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9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7" fillId="0" borderId="14" xfId="0" applyNumberFormat="1" applyFont="1" applyBorder="1" applyAlignment="1">
      <alignment vertical="top" wrapText="1"/>
    </xf>
    <xf numFmtId="0" fontId="7" fillId="0" borderId="16" xfId="0" applyNumberFormat="1" applyFont="1" applyBorder="1" applyAlignment="1">
      <alignment vertical="top" wrapText="1"/>
    </xf>
    <xf numFmtId="0" fontId="0" fillId="0" borderId="0" xfId="0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164" fontId="10" fillId="34" borderId="0" xfId="0" applyNumberFormat="1" applyFont="1" applyFill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 vertical="center" wrapText="1"/>
    </xf>
    <xf numFmtId="164" fontId="9" fillId="33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64" fontId="4" fillId="0" borderId="18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zoomScale="110" zoomScaleNormal="110" zoomScalePageLayoutView="0" workbookViewId="0" topLeftCell="A10">
      <selection activeCell="N5" sqref="N5"/>
    </sheetView>
  </sheetViews>
  <sheetFormatPr defaultColWidth="9.140625" defaultRowHeight="12.75"/>
  <cols>
    <col min="1" max="1" width="2.7109375" style="0" customWidth="1"/>
    <col min="2" max="2" width="38.140625" style="0" customWidth="1"/>
    <col min="3" max="3" width="13.28125" style="0" customWidth="1"/>
    <col min="4" max="4" width="9.57421875" style="0" customWidth="1"/>
    <col min="6" max="6" width="13.57421875" style="0" customWidth="1"/>
    <col min="7" max="7" width="13.421875" style="0" customWidth="1"/>
    <col min="9" max="9" width="11.28125" style="0" customWidth="1"/>
    <col min="10" max="10" width="11.00390625" style="0" customWidth="1"/>
  </cols>
  <sheetData>
    <row r="1" spans="7:10" ht="9" customHeight="1">
      <c r="G1" s="85" t="s">
        <v>0</v>
      </c>
      <c r="H1" s="85"/>
      <c r="I1" s="85"/>
      <c r="J1" s="85"/>
    </row>
    <row r="2" spans="7:10" ht="20.25" customHeight="1">
      <c r="G2" s="85"/>
      <c r="H2" s="85"/>
      <c r="I2" s="85"/>
      <c r="J2" s="85"/>
    </row>
    <row r="3" ht="14.25" customHeight="1"/>
    <row r="4" spans="1:10" ht="15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43.5" customHeight="1">
      <c r="A5" s="3"/>
      <c r="B5" s="4" t="s">
        <v>1</v>
      </c>
      <c r="C5" s="4"/>
      <c r="D5" s="5"/>
      <c r="E5" s="5"/>
      <c r="F5" s="5"/>
      <c r="G5" s="5"/>
      <c r="H5" s="5"/>
      <c r="I5" s="5"/>
      <c r="J5" s="5"/>
    </row>
    <row r="6" spans="1:10" ht="41.25" customHeight="1">
      <c r="A6" s="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8" t="s">
        <v>8</v>
      </c>
      <c r="H6" s="7" t="s">
        <v>9</v>
      </c>
      <c r="I6" s="8" t="s">
        <v>10</v>
      </c>
      <c r="J6" s="8" t="s">
        <v>11</v>
      </c>
    </row>
    <row r="7" spans="1:10" ht="53.25" customHeight="1">
      <c r="A7" s="9">
        <v>1</v>
      </c>
      <c r="B7" s="10" t="s">
        <v>12</v>
      </c>
      <c r="C7" s="11"/>
      <c r="D7" s="12" t="s">
        <v>13</v>
      </c>
      <c r="E7" s="13">
        <v>4</v>
      </c>
      <c r="F7" s="14">
        <v>0</v>
      </c>
      <c r="G7" s="15">
        <f aca="true" t="shared" si="0" ref="G7:G13">ROUND(F7*(1+H7),2)</f>
        <v>0</v>
      </c>
      <c r="H7" s="16">
        <v>0.08</v>
      </c>
      <c r="I7" s="15">
        <f aca="true" t="shared" si="1" ref="I7:I13">(ROUND(F7*E7,2))</f>
        <v>0</v>
      </c>
      <c r="J7" s="15">
        <f aca="true" t="shared" si="2" ref="J7:J13">ROUND(I7*(1+H7),2)</f>
        <v>0</v>
      </c>
    </row>
    <row r="8" spans="1:10" ht="66" customHeight="1">
      <c r="A8" s="9">
        <v>2</v>
      </c>
      <c r="B8" s="10" t="s">
        <v>14</v>
      </c>
      <c r="C8" s="11"/>
      <c r="D8" s="12" t="s">
        <v>15</v>
      </c>
      <c r="E8" s="13">
        <v>8</v>
      </c>
      <c r="F8" s="14">
        <v>0</v>
      </c>
      <c r="G8" s="15">
        <f t="shared" si="0"/>
        <v>0</v>
      </c>
      <c r="H8" s="16">
        <v>0.08</v>
      </c>
      <c r="I8" s="15">
        <f t="shared" si="1"/>
        <v>0</v>
      </c>
      <c r="J8" s="15">
        <f t="shared" si="2"/>
        <v>0</v>
      </c>
    </row>
    <row r="9" spans="1:10" ht="91.5" customHeight="1">
      <c r="A9" s="9">
        <f>SUM(A8+1)</f>
        <v>3</v>
      </c>
      <c r="B9" s="17" t="s">
        <v>16</v>
      </c>
      <c r="C9" s="11"/>
      <c r="D9" s="12" t="s">
        <v>17</v>
      </c>
      <c r="E9" s="13">
        <v>500</v>
      </c>
      <c r="F9" s="14">
        <v>0</v>
      </c>
      <c r="G9" s="15">
        <f t="shared" si="0"/>
        <v>0</v>
      </c>
      <c r="H9" s="16">
        <v>0.08</v>
      </c>
      <c r="I9" s="15">
        <f t="shared" si="1"/>
        <v>0</v>
      </c>
      <c r="J9" s="15">
        <f t="shared" si="2"/>
        <v>0</v>
      </c>
    </row>
    <row r="10" spans="1:10" ht="34.5" customHeight="1">
      <c r="A10" s="9">
        <v>4</v>
      </c>
      <c r="B10" s="18" t="s">
        <v>18</v>
      </c>
      <c r="C10" s="11"/>
      <c r="D10" s="12" t="s">
        <v>17</v>
      </c>
      <c r="E10" s="13">
        <v>40</v>
      </c>
      <c r="F10" s="14">
        <v>0</v>
      </c>
      <c r="G10" s="15">
        <f t="shared" si="0"/>
        <v>0</v>
      </c>
      <c r="H10" s="16">
        <v>0.23</v>
      </c>
      <c r="I10" s="15">
        <f t="shared" si="1"/>
        <v>0</v>
      </c>
      <c r="J10" s="15">
        <f t="shared" si="2"/>
        <v>0</v>
      </c>
    </row>
    <row r="11" spans="1:10" ht="78" customHeight="1">
      <c r="A11" s="9">
        <v>5</v>
      </c>
      <c r="B11" s="18" t="s">
        <v>19</v>
      </c>
      <c r="C11" s="11"/>
      <c r="D11" s="12" t="s">
        <v>20</v>
      </c>
      <c r="E11" s="13">
        <v>2</v>
      </c>
      <c r="F11" s="14">
        <v>0</v>
      </c>
      <c r="G11" s="15">
        <f t="shared" si="0"/>
        <v>0</v>
      </c>
      <c r="H11" s="16">
        <v>0.08</v>
      </c>
      <c r="I11" s="15">
        <f t="shared" si="1"/>
        <v>0</v>
      </c>
      <c r="J11" s="15">
        <f t="shared" si="2"/>
        <v>0</v>
      </c>
    </row>
    <row r="12" spans="1:10" ht="21" customHeight="1">
      <c r="A12" s="86">
        <v>6</v>
      </c>
      <c r="B12" s="87" t="s">
        <v>21</v>
      </c>
      <c r="C12" s="11"/>
      <c r="D12" s="12" t="s">
        <v>22</v>
      </c>
      <c r="E12" s="13">
        <v>6</v>
      </c>
      <c r="F12" s="14">
        <v>0</v>
      </c>
      <c r="G12" s="15">
        <f t="shared" si="0"/>
        <v>0</v>
      </c>
      <c r="H12" s="16">
        <v>0.23</v>
      </c>
      <c r="I12" s="15">
        <f t="shared" si="1"/>
        <v>0</v>
      </c>
      <c r="J12" s="15">
        <f t="shared" si="2"/>
        <v>0</v>
      </c>
    </row>
    <row r="13" spans="1:10" ht="23.25" customHeight="1">
      <c r="A13" s="86"/>
      <c r="B13" s="87"/>
      <c r="C13" s="11"/>
      <c r="D13" s="12" t="s">
        <v>23</v>
      </c>
      <c r="E13" s="13">
        <v>4</v>
      </c>
      <c r="F13" s="14">
        <v>0</v>
      </c>
      <c r="G13" s="15">
        <f t="shared" si="0"/>
        <v>0</v>
      </c>
      <c r="H13" s="16">
        <v>0.23</v>
      </c>
      <c r="I13" s="15">
        <f t="shared" si="1"/>
        <v>0</v>
      </c>
      <c r="J13" s="15">
        <f t="shared" si="2"/>
        <v>0</v>
      </c>
    </row>
    <row r="14" spans="1:10" ht="13.5" customHeight="1">
      <c r="A14" s="19"/>
      <c r="B14" s="20"/>
      <c r="C14" s="21"/>
      <c r="D14" s="22"/>
      <c r="E14" s="22"/>
      <c r="F14" s="14"/>
      <c r="G14" s="15"/>
      <c r="H14" s="23" t="s">
        <v>24</v>
      </c>
      <c r="I14" s="24">
        <f>SUM(I7:I13)</f>
        <v>0</v>
      </c>
      <c r="J14" s="24">
        <f>SUM(J7:J13)</f>
        <v>0</v>
      </c>
    </row>
    <row r="15" ht="12.75">
      <c r="B15" s="25"/>
    </row>
    <row r="16" ht="12.75">
      <c r="B16" s="25"/>
    </row>
    <row r="17" ht="14.25" customHeight="1">
      <c r="B17" s="25"/>
    </row>
    <row r="18" ht="12.75">
      <c r="B18" s="20"/>
    </row>
  </sheetData>
  <sheetProtection selectLockedCells="1" selectUnlockedCells="1"/>
  <mergeCells count="3">
    <mergeCell ref="G1:J2"/>
    <mergeCell ref="A12:A13"/>
    <mergeCell ref="B12:B13"/>
  </mergeCells>
  <dataValidations count="1">
    <dataValidation type="list" operator="equal" allowBlank="1" showErrorMessage="1" sqref="H7:H13">
      <formula1>stawkaVAT</formula1>
    </dataValidation>
  </dataValidations>
  <printOptions/>
  <pageMargins left="0.7479166666666667" right="0.7479166666666667" top="0.2361111111111111" bottom="0.27569444444444446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="110" zoomScaleNormal="110" zoomScalePageLayoutView="0" workbookViewId="0" topLeftCell="A1">
      <selection activeCell="N6" sqref="N6"/>
    </sheetView>
  </sheetViews>
  <sheetFormatPr defaultColWidth="9.140625" defaultRowHeight="12.75"/>
  <cols>
    <col min="1" max="1" width="2.7109375" style="0" customWidth="1"/>
    <col min="2" max="2" width="34.7109375" style="0" customWidth="1"/>
    <col min="3" max="3" width="13.28125" style="0" customWidth="1"/>
    <col min="4" max="4" width="11.28125" style="0" customWidth="1"/>
    <col min="6" max="6" width="13.57421875" style="0" customWidth="1"/>
    <col min="7" max="7" width="13.421875" style="0" customWidth="1"/>
    <col min="9" max="9" width="10.57421875" style="0" customWidth="1"/>
    <col min="10" max="10" width="11.00390625" style="0" customWidth="1"/>
  </cols>
  <sheetData>
    <row r="1" spans="7:10" ht="12.75">
      <c r="G1" s="85" t="s">
        <v>25</v>
      </c>
      <c r="H1" s="85"/>
      <c r="I1" s="85"/>
      <c r="J1" s="85"/>
    </row>
    <row r="2" spans="7:10" ht="12.75">
      <c r="G2" s="85"/>
      <c r="H2" s="85"/>
      <c r="I2" s="85"/>
      <c r="J2" s="85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30" customHeight="1">
      <c r="A5" s="3"/>
      <c r="B5" s="4" t="s">
        <v>26</v>
      </c>
      <c r="C5" s="4"/>
      <c r="D5" s="5"/>
      <c r="E5" s="5"/>
      <c r="F5" s="5"/>
      <c r="G5" s="5"/>
      <c r="H5" s="5"/>
      <c r="I5" s="5"/>
      <c r="J5" s="5"/>
    </row>
    <row r="6" spans="1:10" ht="51.75" customHeight="1">
      <c r="A6" s="6" t="s">
        <v>2</v>
      </c>
      <c r="B6" s="7" t="s">
        <v>3</v>
      </c>
      <c r="C6" s="26" t="s">
        <v>4</v>
      </c>
      <c r="D6" s="26" t="s">
        <v>5</v>
      </c>
      <c r="E6" s="26" t="s">
        <v>6</v>
      </c>
      <c r="F6" s="26" t="s">
        <v>7</v>
      </c>
      <c r="G6" s="27" t="s">
        <v>8</v>
      </c>
      <c r="H6" s="26" t="s">
        <v>9</v>
      </c>
      <c r="I6" s="27" t="s">
        <v>10</v>
      </c>
      <c r="J6" s="27" t="s">
        <v>11</v>
      </c>
    </row>
    <row r="7" spans="1:10" ht="36">
      <c r="A7" s="9">
        <v>1</v>
      </c>
      <c r="B7" s="28" t="s">
        <v>27</v>
      </c>
      <c r="C7" s="29"/>
      <c r="D7" s="12" t="s">
        <v>20</v>
      </c>
      <c r="E7" s="30">
        <v>2</v>
      </c>
      <c r="F7" s="14">
        <v>0</v>
      </c>
      <c r="G7" s="31">
        <f>ROUND(F7*(1+H7),2)</f>
        <v>0</v>
      </c>
      <c r="H7" s="16">
        <v>0.08</v>
      </c>
      <c r="I7" s="31">
        <f>(ROUND(F7*E7,2))</f>
        <v>0</v>
      </c>
      <c r="J7" s="31">
        <f>ROUND(I7*(1+H7),2)</f>
        <v>0</v>
      </c>
    </row>
    <row r="8" spans="1:10" ht="85.5" customHeight="1">
      <c r="A8" s="9">
        <v>2</v>
      </c>
      <c r="B8" s="10" t="s">
        <v>28</v>
      </c>
      <c r="C8" s="29"/>
      <c r="D8" s="12" t="s">
        <v>20</v>
      </c>
      <c r="E8" s="30">
        <v>3</v>
      </c>
      <c r="F8" s="14">
        <v>0</v>
      </c>
      <c r="G8" s="31">
        <f>ROUND(F8*(1+H8),2)</f>
        <v>0</v>
      </c>
      <c r="H8" s="16">
        <v>0.08</v>
      </c>
      <c r="I8" s="31">
        <f>(ROUND(F8*E8,2))</f>
        <v>0</v>
      </c>
      <c r="J8" s="31">
        <f>ROUND(I8*(1+H8),2)</f>
        <v>0</v>
      </c>
    </row>
    <row r="9" spans="1:10" ht="51" customHeight="1">
      <c r="A9" s="9">
        <v>3</v>
      </c>
      <c r="B9" s="10" t="s">
        <v>29</v>
      </c>
      <c r="C9" s="29"/>
      <c r="D9" s="12" t="s">
        <v>20</v>
      </c>
      <c r="E9" s="30">
        <v>5</v>
      </c>
      <c r="F9" s="14">
        <v>0</v>
      </c>
      <c r="G9" s="31">
        <f>ROUND(F9*(1+H9),2)</f>
        <v>0</v>
      </c>
      <c r="H9" s="16">
        <v>0.08</v>
      </c>
      <c r="I9" s="31">
        <f>(ROUND(F9*E9,2))</f>
        <v>0</v>
      </c>
      <c r="J9" s="31">
        <f>ROUND(I9*(1+H9),2)</f>
        <v>0</v>
      </c>
    </row>
    <row r="10" spans="1:10" ht="51" customHeight="1">
      <c r="A10" s="9">
        <v>4</v>
      </c>
      <c r="B10" s="32" t="s">
        <v>30</v>
      </c>
      <c r="C10" s="29"/>
      <c r="D10" s="12" t="s">
        <v>17</v>
      </c>
      <c r="E10" s="33">
        <v>3700</v>
      </c>
      <c r="F10" s="14">
        <v>0</v>
      </c>
      <c r="G10" s="31">
        <f>ROUND(F10*(1+H10),2)</f>
        <v>0</v>
      </c>
      <c r="H10" s="16">
        <v>0.08</v>
      </c>
      <c r="I10" s="31">
        <f>(ROUND(F10*E10,2))</f>
        <v>0</v>
      </c>
      <c r="J10" s="31">
        <f>ROUND(I10*(1+H10),2)</f>
        <v>0</v>
      </c>
    </row>
    <row r="11" spans="1:10" ht="12.75">
      <c r="A11" s="19"/>
      <c r="B11" s="20"/>
      <c r="C11" s="21"/>
      <c r="D11" s="22"/>
      <c r="E11" s="22"/>
      <c r="F11" s="14"/>
      <c r="G11" s="15"/>
      <c r="H11" s="23" t="s">
        <v>24</v>
      </c>
      <c r="I11" s="24">
        <f>SUM(I7:I10)</f>
        <v>0</v>
      </c>
      <c r="J11" s="24">
        <f>SUM(J7:J10)</f>
        <v>0</v>
      </c>
    </row>
    <row r="12" ht="12.75">
      <c r="B12" s="25"/>
    </row>
    <row r="13" ht="12.75">
      <c r="B13" s="25"/>
    </row>
    <row r="14" ht="12.75">
      <c r="B14" s="25"/>
    </row>
    <row r="15" ht="12.75">
      <c r="B15" s="20"/>
    </row>
  </sheetData>
  <sheetProtection selectLockedCells="1" selectUnlockedCells="1"/>
  <mergeCells count="1">
    <mergeCell ref="G1:J2"/>
  </mergeCells>
  <dataValidations count="1">
    <dataValidation type="list" operator="equal" allowBlank="1" showErrorMessage="1" sqref="H7:H10">
      <formula1>stawkaVAT</formula1>
    </dataValidation>
  </dataValidations>
  <printOptions/>
  <pageMargins left="0.7479166666666667" right="0.7479166666666667" top="0.3541666666666667" bottom="0.3541666666666667" header="0.5118055555555555" footer="0.511805555555555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="110" zoomScaleNormal="110" zoomScalePageLayoutView="0" workbookViewId="0" topLeftCell="A1">
      <selection activeCell="G28" sqref="G28"/>
    </sheetView>
  </sheetViews>
  <sheetFormatPr defaultColWidth="9.140625" defaultRowHeight="12.75"/>
  <cols>
    <col min="1" max="1" width="2.7109375" style="0" customWidth="1"/>
    <col min="2" max="2" width="34.7109375" style="0" customWidth="1"/>
    <col min="3" max="3" width="13.28125" style="0" customWidth="1"/>
    <col min="4" max="4" width="11.28125" style="0" customWidth="1"/>
    <col min="6" max="6" width="13.57421875" style="0" customWidth="1"/>
    <col min="7" max="7" width="13.421875" style="0" customWidth="1"/>
    <col min="9" max="9" width="10.57421875" style="0" customWidth="1"/>
    <col min="10" max="10" width="11.00390625" style="0" customWidth="1"/>
  </cols>
  <sheetData>
    <row r="1" spans="7:10" ht="12.75">
      <c r="G1" s="85" t="s">
        <v>31</v>
      </c>
      <c r="H1" s="85"/>
      <c r="I1" s="85"/>
      <c r="J1" s="85"/>
    </row>
    <row r="2" spans="7:10" ht="12.75">
      <c r="G2" s="85"/>
      <c r="H2" s="85"/>
      <c r="I2" s="85"/>
      <c r="J2" s="85"/>
    </row>
    <row r="3" ht="24.75" customHeight="1"/>
    <row r="4" spans="1:10" ht="25.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7.75" customHeight="1">
      <c r="A5" s="3"/>
      <c r="B5" s="4" t="s">
        <v>32</v>
      </c>
      <c r="C5" s="4"/>
      <c r="D5" s="5"/>
      <c r="E5" s="5"/>
      <c r="F5" s="5"/>
      <c r="G5" s="5"/>
      <c r="H5" s="5"/>
      <c r="I5" s="5"/>
      <c r="J5" s="5"/>
    </row>
    <row r="6" spans="1:10" ht="42.75" customHeight="1">
      <c r="A6" s="34" t="s">
        <v>2</v>
      </c>
      <c r="B6" s="35" t="s">
        <v>3</v>
      </c>
      <c r="C6" s="36" t="s">
        <v>4</v>
      </c>
      <c r="D6" s="36" t="s">
        <v>5</v>
      </c>
      <c r="E6" s="36" t="s">
        <v>6</v>
      </c>
      <c r="F6" s="36" t="s">
        <v>7</v>
      </c>
      <c r="G6" s="37" t="s">
        <v>8</v>
      </c>
      <c r="H6" s="36" t="s">
        <v>9</v>
      </c>
      <c r="I6" s="37" t="s">
        <v>10</v>
      </c>
      <c r="J6" s="37" t="s">
        <v>11</v>
      </c>
    </row>
    <row r="7" spans="1:10" ht="76.5" customHeight="1">
      <c r="A7" s="38">
        <v>1</v>
      </c>
      <c r="B7" s="10" t="s">
        <v>33</v>
      </c>
      <c r="C7" s="39"/>
      <c r="D7" s="40" t="s">
        <v>34</v>
      </c>
      <c r="E7" s="41">
        <v>20</v>
      </c>
      <c r="F7" s="42">
        <v>0</v>
      </c>
      <c r="G7" s="43">
        <f aca="true" t="shared" si="0" ref="G7:G25">ROUND(F7*(1+H7),2)</f>
        <v>0</v>
      </c>
      <c r="H7" s="44">
        <v>0.08</v>
      </c>
      <c r="I7" s="43">
        <f aca="true" t="shared" si="1" ref="I7:I25">(ROUND(F7*E7,2))</f>
        <v>0</v>
      </c>
      <c r="J7" s="43">
        <f aca="true" t="shared" si="2" ref="J7:J24">ROUND(I7*(1+H7),2)</f>
        <v>0</v>
      </c>
    </row>
    <row r="8" spans="1:10" ht="66" customHeight="1">
      <c r="A8" s="38">
        <v>2</v>
      </c>
      <c r="B8" s="18" t="s">
        <v>35</v>
      </c>
      <c r="C8" s="39"/>
      <c r="D8" s="40" t="s">
        <v>34</v>
      </c>
      <c r="E8" s="41">
        <v>6</v>
      </c>
      <c r="F8" s="42">
        <v>0</v>
      </c>
      <c r="G8" s="43">
        <f t="shared" si="0"/>
        <v>0</v>
      </c>
      <c r="H8" s="44">
        <v>0.08</v>
      </c>
      <c r="I8" s="43">
        <f t="shared" si="1"/>
        <v>0</v>
      </c>
      <c r="J8" s="43">
        <f t="shared" si="2"/>
        <v>0</v>
      </c>
    </row>
    <row r="9" spans="1:10" ht="78" customHeight="1">
      <c r="A9" s="38">
        <v>3</v>
      </c>
      <c r="B9" s="17" t="s">
        <v>36</v>
      </c>
      <c r="C9" s="39"/>
      <c r="D9" s="40" t="s">
        <v>34</v>
      </c>
      <c r="E9" s="41">
        <v>10</v>
      </c>
      <c r="F9" s="42">
        <v>0</v>
      </c>
      <c r="G9" s="43">
        <f t="shared" si="0"/>
        <v>0</v>
      </c>
      <c r="H9" s="44">
        <v>0.08</v>
      </c>
      <c r="I9" s="43">
        <f t="shared" si="1"/>
        <v>0</v>
      </c>
      <c r="J9" s="43">
        <f t="shared" si="2"/>
        <v>0</v>
      </c>
    </row>
    <row r="10" spans="1:10" ht="36" customHeight="1">
      <c r="A10" s="38">
        <v>4</v>
      </c>
      <c r="B10" s="45" t="s">
        <v>37</v>
      </c>
      <c r="C10" s="39"/>
      <c r="D10" s="40" t="s">
        <v>34</v>
      </c>
      <c r="E10" s="41">
        <v>4</v>
      </c>
      <c r="F10" s="42">
        <v>0</v>
      </c>
      <c r="G10" s="43">
        <f t="shared" si="0"/>
        <v>0</v>
      </c>
      <c r="H10" s="44">
        <v>0.23</v>
      </c>
      <c r="I10" s="43">
        <f t="shared" si="1"/>
        <v>0</v>
      </c>
      <c r="J10" s="43">
        <f t="shared" si="2"/>
        <v>0</v>
      </c>
    </row>
    <row r="11" spans="1:10" ht="27" customHeight="1">
      <c r="A11" s="38">
        <v>5</v>
      </c>
      <c r="B11" s="17" t="s">
        <v>38</v>
      </c>
      <c r="C11" s="39"/>
      <c r="D11" s="40" t="s">
        <v>34</v>
      </c>
      <c r="E11" s="41">
        <v>4</v>
      </c>
      <c r="F11" s="42">
        <v>0</v>
      </c>
      <c r="G11" s="43">
        <f t="shared" si="0"/>
        <v>0</v>
      </c>
      <c r="H11" s="44">
        <v>0.23</v>
      </c>
      <c r="I11" s="43">
        <f t="shared" si="1"/>
        <v>0</v>
      </c>
      <c r="J11" s="43">
        <f t="shared" si="2"/>
        <v>0</v>
      </c>
    </row>
    <row r="12" spans="1:10" ht="99.75" customHeight="1">
      <c r="A12" s="38">
        <v>6</v>
      </c>
      <c r="B12" s="17" t="s">
        <v>39</v>
      </c>
      <c r="C12" s="39"/>
      <c r="D12" s="40" t="s">
        <v>40</v>
      </c>
      <c r="E12" s="41">
        <v>7</v>
      </c>
      <c r="F12" s="42">
        <v>0</v>
      </c>
      <c r="G12" s="43">
        <f t="shared" si="0"/>
        <v>0</v>
      </c>
      <c r="H12" s="44">
        <v>0.23</v>
      </c>
      <c r="I12" s="43">
        <f t="shared" si="1"/>
        <v>0</v>
      </c>
      <c r="J12" s="43">
        <f t="shared" si="2"/>
        <v>0</v>
      </c>
    </row>
    <row r="13" spans="1:10" ht="90" customHeight="1">
      <c r="A13" s="38">
        <v>7</v>
      </c>
      <c r="B13" s="17" t="s">
        <v>41</v>
      </c>
      <c r="C13" s="39"/>
      <c r="D13" s="40" t="s">
        <v>42</v>
      </c>
      <c r="E13" s="41">
        <v>25</v>
      </c>
      <c r="F13" s="42">
        <v>0</v>
      </c>
      <c r="G13" s="43">
        <f t="shared" si="0"/>
        <v>0</v>
      </c>
      <c r="H13" s="44">
        <v>0.08</v>
      </c>
      <c r="I13" s="43">
        <f t="shared" si="1"/>
        <v>0</v>
      </c>
      <c r="J13" s="43">
        <f t="shared" si="2"/>
        <v>0</v>
      </c>
    </row>
    <row r="14" spans="1:10" ht="36.75" customHeight="1">
      <c r="A14" s="38">
        <v>8</v>
      </c>
      <c r="B14" s="46" t="s">
        <v>43</v>
      </c>
      <c r="C14" s="39"/>
      <c r="D14" s="12" t="s">
        <v>17</v>
      </c>
      <c r="E14" s="30">
        <v>15</v>
      </c>
      <c r="F14" s="14">
        <v>0</v>
      </c>
      <c r="G14" s="43">
        <f t="shared" si="0"/>
        <v>0</v>
      </c>
      <c r="H14" s="16">
        <v>0.08</v>
      </c>
      <c r="I14" s="43">
        <f t="shared" si="1"/>
        <v>0</v>
      </c>
      <c r="J14" s="43">
        <f t="shared" si="2"/>
        <v>0</v>
      </c>
    </row>
    <row r="15" spans="1:10" ht="42.75" customHeight="1">
      <c r="A15" s="38">
        <v>9</v>
      </c>
      <c r="B15" s="47" t="s">
        <v>44</v>
      </c>
      <c r="C15" s="39"/>
      <c r="D15" s="12" t="s">
        <v>17</v>
      </c>
      <c r="E15" s="30">
        <v>20</v>
      </c>
      <c r="F15" s="14">
        <v>0</v>
      </c>
      <c r="G15" s="43">
        <f t="shared" si="0"/>
        <v>0</v>
      </c>
      <c r="H15" s="16">
        <v>0.23</v>
      </c>
      <c r="I15" s="43">
        <f t="shared" si="1"/>
        <v>0</v>
      </c>
      <c r="J15" s="43">
        <f t="shared" si="2"/>
        <v>0</v>
      </c>
    </row>
    <row r="16" spans="1:10" ht="58.5" customHeight="1">
      <c r="A16" s="38">
        <v>10</v>
      </c>
      <c r="B16" s="45" t="s">
        <v>45</v>
      </c>
      <c r="C16" s="39"/>
      <c r="D16" s="48" t="s">
        <v>20</v>
      </c>
      <c r="E16" s="33">
        <v>200</v>
      </c>
      <c r="F16" s="42">
        <v>0</v>
      </c>
      <c r="G16" s="43">
        <f t="shared" si="0"/>
        <v>0</v>
      </c>
      <c r="H16" s="44">
        <v>0.08</v>
      </c>
      <c r="I16" s="43">
        <f t="shared" si="1"/>
        <v>0</v>
      </c>
      <c r="J16" s="43">
        <f t="shared" si="2"/>
        <v>0</v>
      </c>
    </row>
    <row r="17" spans="1:10" ht="27.75" customHeight="1">
      <c r="A17" s="38">
        <v>11</v>
      </c>
      <c r="B17" s="45" t="s">
        <v>46</v>
      </c>
      <c r="C17" s="39"/>
      <c r="D17" s="40" t="s">
        <v>47</v>
      </c>
      <c r="E17" s="41">
        <v>1</v>
      </c>
      <c r="F17" s="42">
        <v>0</v>
      </c>
      <c r="G17" s="43">
        <f t="shared" si="0"/>
        <v>0</v>
      </c>
      <c r="H17" s="44">
        <v>0.08</v>
      </c>
      <c r="I17" s="43">
        <f t="shared" si="1"/>
        <v>0</v>
      </c>
      <c r="J17" s="43">
        <f t="shared" si="2"/>
        <v>0</v>
      </c>
    </row>
    <row r="18" spans="1:10" ht="28.5" customHeight="1">
      <c r="A18" s="38">
        <v>12</v>
      </c>
      <c r="B18" s="45" t="s">
        <v>48</v>
      </c>
      <c r="C18" s="29"/>
      <c r="D18" s="49" t="s">
        <v>49</v>
      </c>
      <c r="E18" s="50">
        <v>12</v>
      </c>
      <c r="F18" s="14">
        <v>0</v>
      </c>
      <c r="G18" s="31">
        <f t="shared" si="0"/>
        <v>0</v>
      </c>
      <c r="H18" s="16">
        <v>0.23</v>
      </c>
      <c r="I18" s="31">
        <f t="shared" si="1"/>
        <v>0</v>
      </c>
      <c r="J18" s="31">
        <f t="shared" si="2"/>
        <v>0</v>
      </c>
    </row>
    <row r="19" spans="1:10" ht="27.75" customHeight="1">
      <c r="A19" s="38">
        <v>13</v>
      </c>
      <c r="B19" s="45" t="s">
        <v>50</v>
      </c>
      <c r="C19" s="29"/>
      <c r="D19" s="49" t="s">
        <v>51</v>
      </c>
      <c r="E19" s="50">
        <v>5</v>
      </c>
      <c r="F19" s="14">
        <v>0</v>
      </c>
      <c r="G19" s="31">
        <f t="shared" si="0"/>
        <v>0</v>
      </c>
      <c r="H19" s="16">
        <v>0.23</v>
      </c>
      <c r="I19" s="31">
        <f t="shared" si="1"/>
        <v>0</v>
      </c>
      <c r="J19" s="31">
        <f t="shared" si="2"/>
        <v>0</v>
      </c>
    </row>
    <row r="20" spans="1:10" ht="24" customHeight="1">
      <c r="A20" s="38">
        <v>14</v>
      </c>
      <c r="B20" s="45" t="s">
        <v>52</v>
      </c>
      <c r="C20" s="39"/>
      <c r="D20" s="51" t="s">
        <v>53</v>
      </c>
      <c r="E20" s="50">
        <v>470</v>
      </c>
      <c r="F20" s="14">
        <v>0</v>
      </c>
      <c r="G20" s="31">
        <f t="shared" si="0"/>
        <v>0</v>
      </c>
      <c r="H20" s="16">
        <v>0.23</v>
      </c>
      <c r="I20" s="31">
        <f t="shared" si="1"/>
        <v>0</v>
      </c>
      <c r="J20" s="31">
        <f t="shared" si="2"/>
        <v>0</v>
      </c>
    </row>
    <row r="21" spans="1:10" ht="23.25" customHeight="1">
      <c r="A21" s="38">
        <v>15</v>
      </c>
      <c r="B21" s="45" t="s">
        <v>54</v>
      </c>
      <c r="C21" s="39"/>
      <c r="D21" s="51" t="s">
        <v>53</v>
      </c>
      <c r="E21" s="50">
        <v>70</v>
      </c>
      <c r="F21" s="14">
        <v>0</v>
      </c>
      <c r="G21" s="31">
        <f t="shared" si="0"/>
        <v>0</v>
      </c>
      <c r="H21" s="16">
        <v>0.08</v>
      </c>
      <c r="I21" s="31">
        <f t="shared" si="1"/>
        <v>0</v>
      </c>
      <c r="J21" s="31">
        <f t="shared" si="2"/>
        <v>0</v>
      </c>
    </row>
    <row r="22" spans="1:10" ht="30.75" customHeight="1">
      <c r="A22" s="38">
        <v>16</v>
      </c>
      <c r="B22" s="17" t="s">
        <v>55</v>
      </c>
      <c r="C22" s="39"/>
      <c r="D22" s="12" t="s">
        <v>17</v>
      </c>
      <c r="E22" s="50">
        <v>50</v>
      </c>
      <c r="F22" s="14">
        <v>0</v>
      </c>
      <c r="G22" s="31">
        <f t="shared" si="0"/>
        <v>0</v>
      </c>
      <c r="H22" s="16">
        <v>0.23</v>
      </c>
      <c r="I22" s="31">
        <f t="shared" si="1"/>
        <v>0</v>
      </c>
      <c r="J22" s="31">
        <f t="shared" si="2"/>
        <v>0</v>
      </c>
    </row>
    <row r="23" spans="1:10" ht="28.5" customHeight="1">
      <c r="A23" s="38">
        <v>17</v>
      </c>
      <c r="B23" s="17" t="s">
        <v>56</v>
      </c>
      <c r="C23" s="39"/>
      <c r="D23" s="51" t="s">
        <v>53</v>
      </c>
      <c r="E23" s="50">
        <v>100</v>
      </c>
      <c r="F23" s="14">
        <v>0</v>
      </c>
      <c r="G23" s="31">
        <f t="shared" si="0"/>
        <v>0</v>
      </c>
      <c r="H23" s="16">
        <v>0.23</v>
      </c>
      <c r="I23" s="31">
        <f t="shared" si="1"/>
        <v>0</v>
      </c>
      <c r="J23" s="31">
        <f t="shared" si="2"/>
        <v>0</v>
      </c>
    </row>
    <row r="24" spans="1:10" ht="120.75" customHeight="1">
      <c r="A24" s="38">
        <v>18</v>
      </c>
      <c r="B24" s="17" t="s">
        <v>57</v>
      </c>
      <c r="C24" s="39"/>
      <c r="D24" s="51" t="s">
        <v>58</v>
      </c>
      <c r="E24" s="50">
        <v>1</v>
      </c>
      <c r="F24" s="14">
        <v>0</v>
      </c>
      <c r="G24" s="31">
        <f t="shared" si="0"/>
        <v>0</v>
      </c>
      <c r="H24" s="16">
        <v>0.08</v>
      </c>
      <c r="I24" s="31">
        <f t="shared" si="1"/>
        <v>0</v>
      </c>
      <c r="J24" s="31">
        <f t="shared" si="2"/>
        <v>0</v>
      </c>
    </row>
    <row r="25" spans="1:10" ht="58.5" customHeight="1">
      <c r="A25" s="38">
        <v>19</v>
      </c>
      <c r="B25" s="52" t="s">
        <v>59</v>
      </c>
      <c r="C25" s="39"/>
      <c r="D25" s="12" t="s">
        <v>20</v>
      </c>
      <c r="E25" s="30">
        <v>2</v>
      </c>
      <c r="F25" s="14">
        <v>0</v>
      </c>
      <c r="G25" s="31">
        <f t="shared" si="0"/>
        <v>0</v>
      </c>
      <c r="H25" s="16">
        <v>0.23</v>
      </c>
      <c r="I25" s="31">
        <f t="shared" si="1"/>
        <v>0</v>
      </c>
      <c r="J25" s="31">
        <f>ROUND(I25*(1+H25),2)</f>
        <v>0</v>
      </c>
    </row>
    <row r="26" spans="1:10" ht="12.75">
      <c r="A26" s="53"/>
      <c r="B26" s="54"/>
      <c r="C26" s="55"/>
      <c r="D26" s="56"/>
      <c r="E26" s="56"/>
      <c r="F26" s="42"/>
      <c r="G26" s="57"/>
      <c r="H26" s="58" t="s">
        <v>24</v>
      </c>
      <c r="I26" s="59">
        <f>SUM(I7:I25)</f>
        <v>0</v>
      </c>
      <c r="J26" s="59">
        <f>SUM(J7:J25)</f>
        <v>0</v>
      </c>
    </row>
    <row r="27" ht="12.75">
      <c r="B27" s="25"/>
    </row>
    <row r="28" ht="12.75">
      <c r="B28" s="88"/>
    </row>
    <row r="29" ht="12.75">
      <c r="B29" s="88"/>
    </row>
    <row r="30" spans="2:4" ht="12.75">
      <c r="B30" s="20"/>
      <c r="D30" s="60"/>
    </row>
  </sheetData>
  <sheetProtection selectLockedCells="1" selectUnlockedCells="1"/>
  <mergeCells count="2">
    <mergeCell ref="G1:J2"/>
    <mergeCell ref="B28:B29"/>
  </mergeCells>
  <dataValidations count="3">
    <dataValidation type="list" operator="equal" allowBlank="1" showErrorMessage="1" sqref="H7:H13 H16:H17">
      <formula1>stawkaVAT</formula1>
    </dataValidation>
    <dataValidation type="list" operator="equal" allowBlank="1" showErrorMessage="1" sqref="H18:H19">
      <formula1>stawkaVAT</formula1>
    </dataValidation>
    <dataValidation type="list" operator="equal" allowBlank="1" showErrorMessage="1" sqref="H14:H15 H20:H25">
      <formula1>stawkaVAT</formula1>
    </dataValidation>
  </dataValidations>
  <printOptions/>
  <pageMargins left="0.7479166666666667" right="0.7479166666666667" top="0.15763888888888888" bottom="0.07847222222222222" header="0.5118055555555555" footer="0.5118055555555555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="110" zoomScaleNormal="110" zoomScalePageLayoutView="0" workbookViewId="0" topLeftCell="B1">
      <selection activeCell="K7" sqref="K7"/>
    </sheetView>
  </sheetViews>
  <sheetFormatPr defaultColWidth="9.140625" defaultRowHeight="12.75"/>
  <cols>
    <col min="1" max="1" width="2.7109375" style="0" customWidth="1"/>
    <col min="2" max="2" width="34.7109375" style="0" customWidth="1"/>
    <col min="3" max="3" width="13.28125" style="0" customWidth="1"/>
    <col min="4" max="4" width="11.28125" style="0" customWidth="1"/>
    <col min="6" max="6" width="13.57421875" style="0" customWidth="1"/>
    <col min="7" max="7" width="13.421875" style="0" customWidth="1"/>
    <col min="9" max="9" width="10.57421875" style="0" customWidth="1"/>
    <col min="10" max="10" width="11.00390625" style="0" customWidth="1"/>
  </cols>
  <sheetData>
    <row r="1" spans="7:10" ht="12.75">
      <c r="G1" s="85" t="s">
        <v>60</v>
      </c>
      <c r="H1" s="85"/>
      <c r="I1" s="85"/>
      <c r="J1" s="85"/>
    </row>
    <row r="2" spans="7:10" ht="12.75">
      <c r="G2" s="85"/>
      <c r="H2" s="85"/>
      <c r="I2" s="85"/>
      <c r="J2" s="85"/>
    </row>
    <row r="3" ht="25.5" customHeight="1"/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42.75" customHeight="1">
      <c r="A5" s="3"/>
      <c r="B5" s="4" t="s">
        <v>61</v>
      </c>
      <c r="C5" s="4"/>
      <c r="D5" s="5"/>
      <c r="E5" s="5"/>
      <c r="F5" s="5"/>
      <c r="G5" s="5"/>
      <c r="H5" s="5"/>
      <c r="I5" s="5"/>
      <c r="J5" s="5"/>
    </row>
    <row r="6" spans="1:10" ht="51.75" customHeight="1">
      <c r="A6" s="6" t="s">
        <v>2</v>
      </c>
      <c r="B6" s="7" t="s">
        <v>3</v>
      </c>
      <c r="C6" s="26" t="s">
        <v>4</v>
      </c>
      <c r="D6" s="26" t="s">
        <v>5</v>
      </c>
      <c r="E6" s="26" t="s">
        <v>6</v>
      </c>
      <c r="F6" s="26" t="s">
        <v>7</v>
      </c>
      <c r="G6" s="27" t="s">
        <v>8</v>
      </c>
      <c r="H6" s="26" t="s">
        <v>9</v>
      </c>
      <c r="I6" s="27" t="s">
        <v>10</v>
      </c>
      <c r="J6" s="27" t="s">
        <v>11</v>
      </c>
    </row>
    <row r="7" spans="1:10" ht="101.25" customHeight="1">
      <c r="A7" s="9">
        <v>1</v>
      </c>
      <c r="B7" s="18" t="s">
        <v>62</v>
      </c>
      <c r="C7" s="11"/>
      <c r="D7" s="12" t="s">
        <v>63</v>
      </c>
      <c r="E7" s="13">
        <v>10</v>
      </c>
      <c r="F7" s="14">
        <v>0</v>
      </c>
      <c r="G7" s="15">
        <f>ROUND(F7*(1+H7),2)</f>
        <v>0</v>
      </c>
      <c r="H7" s="16">
        <v>0.08</v>
      </c>
      <c r="I7" s="15">
        <f>(ROUND(F7*E7,2))</f>
        <v>0</v>
      </c>
      <c r="J7" s="15">
        <f>ROUND(I7*(1+H7),2)</f>
        <v>0</v>
      </c>
    </row>
    <row r="8" spans="1:10" ht="12.75">
      <c r="A8" s="19"/>
      <c r="B8" s="20"/>
      <c r="C8" s="21"/>
      <c r="D8" s="22"/>
      <c r="E8" s="22"/>
      <c r="F8" s="14"/>
      <c r="G8" s="15"/>
      <c r="H8" s="23" t="s">
        <v>24</v>
      </c>
      <c r="I8" s="24">
        <f>SUM(I7:I7)</f>
        <v>0</v>
      </c>
      <c r="J8" s="24">
        <f>SUM(J7:J7)</f>
        <v>0</v>
      </c>
    </row>
    <row r="9" ht="12.75">
      <c r="B9" s="25"/>
    </row>
    <row r="10" ht="12.75">
      <c r="B10" s="25"/>
    </row>
    <row r="11" ht="12.75">
      <c r="B11" s="25"/>
    </row>
    <row r="12" ht="12.75">
      <c r="B12" s="20"/>
    </row>
  </sheetData>
  <sheetProtection selectLockedCells="1" selectUnlockedCells="1"/>
  <mergeCells count="1">
    <mergeCell ref="G1:J2"/>
  </mergeCells>
  <dataValidations count="1">
    <dataValidation type="list" operator="equal" allowBlank="1" showErrorMessage="1" sqref="H7">
      <formula1>stawkaVAT</formula1>
    </dataValidation>
  </dataValidations>
  <printOptions/>
  <pageMargins left="0.7875" right="0.7875" top="0.7875" bottom="0.7875" header="0.5118055555555555" footer="0.5118055555555555"/>
  <pageSetup horizontalDpi="300" verticalDpi="3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110" zoomScaleNormal="110" zoomScalePageLayoutView="0" workbookViewId="0" topLeftCell="A25">
      <selection activeCell="N14" sqref="N14"/>
    </sheetView>
  </sheetViews>
  <sheetFormatPr defaultColWidth="9.140625" defaultRowHeight="12.75"/>
  <cols>
    <col min="1" max="1" width="2.7109375" style="0" customWidth="1"/>
    <col min="2" max="2" width="34.7109375" style="0" customWidth="1"/>
    <col min="3" max="3" width="13.28125" style="0" customWidth="1"/>
    <col min="4" max="4" width="11.28125" style="0" customWidth="1"/>
    <col min="6" max="6" width="13.57421875" style="0" customWidth="1"/>
    <col min="7" max="7" width="13.421875" style="0" customWidth="1"/>
    <col min="9" max="9" width="10.57421875" style="0" customWidth="1"/>
    <col min="10" max="10" width="11.00390625" style="0" customWidth="1"/>
  </cols>
  <sheetData>
    <row r="1" spans="7:10" ht="12.75">
      <c r="G1" s="85" t="s">
        <v>64</v>
      </c>
      <c r="H1" s="85"/>
      <c r="I1" s="85"/>
      <c r="J1" s="85"/>
    </row>
    <row r="2" spans="7:10" ht="12.75">
      <c r="G2" s="85"/>
      <c r="H2" s="85"/>
      <c r="I2" s="85"/>
      <c r="J2" s="85"/>
    </row>
    <row r="3" ht="24.75" customHeight="1"/>
    <row r="4" spans="1:10" ht="25.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7.75" customHeight="1">
      <c r="A5" s="3"/>
      <c r="B5" s="4" t="s">
        <v>65</v>
      </c>
      <c r="C5" s="4"/>
      <c r="D5" s="5"/>
      <c r="E5" s="5"/>
      <c r="F5" s="5"/>
      <c r="G5" s="5"/>
      <c r="H5" s="5"/>
      <c r="I5" s="5"/>
      <c r="J5" s="5"/>
    </row>
    <row r="6" spans="1:10" ht="42.75" customHeight="1">
      <c r="A6" s="34" t="s">
        <v>2</v>
      </c>
      <c r="B6" s="35" t="s">
        <v>3</v>
      </c>
      <c r="C6" s="36" t="s">
        <v>4</v>
      </c>
      <c r="D6" s="36" t="s">
        <v>5</v>
      </c>
      <c r="E6" s="36" t="s">
        <v>6</v>
      </c>
      <c r="F6" s="36" t="s">
        <v>7</v>
      </c>
      <c r="G6" s="37" t="s">
        <v>8</v>
      </c>
      <c r="H6" s="36" t="s">
        <v>9</v>
      </c>
      <c r="I6" s="37" t="s">
        <v>10</v>
      </c>
      <c r="J6" s="37" t="s">
        <v>11</v>
      </c>
    </row>
    <row r="7" spans="1:10" ht="71.25" customHeight="1">
      <c r="A7" s="38">
        <v>1</v>
      </c>
      <c r="B7" s="10" t="s">
        <v>66</v>
      </c>
      <c r="C7" s="39"/>
      <c r="D7" s="40" t="s">
        <v>67</v>
      </c>
      <c r="E7" s="41">
        <v>3</v>
      </c>
      <c r="F7" s="42">
        <v>0</v>
      </c>
      <c r="G7" s="43">
        <f aca="true" t="shared" si="0" ref="G7:G18">ROUND(F7*(1+H7),2)</f>
        <v>0</v>
      </c>
      <c r="H7" s="44">
        <v>0.23</v>
      </c>
      <c r="I7" s="43">
        <f aca="true" t="shared" si="1" ref="I7:I18">(ROUND(F7*E7,2))</f>
        <v>0</v>
      </c>
      <c r="J7" s="43">
        <f aca="true" t="shared" si="2" ref="J7:J18">ROUND(I7*(1+H7),2)</f>
        <v>0</v>
      </c>
    </row>
    <row r="8" spans="1:10" ht="133.5" customHeight="1">
      <c r="A8" s="61">
        <v>2</v>
      </c>
      <c r="B8" s="10" t="s">
        <v>68</v>
      </c>
      <c r="C8" s="39"/>
      <c r="D8" s="40" t="s">
        <v>17</v>
      </c>
      <c r="E8" s="41">
        <v>2</v>
      </c>
      <c r="F8" s="42">
        <v>0</v>
      </c>
      <c r="G8" s="43">
        <f t="shared" si="0"/>
        <v>0</v>
      </c>
      <c r="H8" s="44">
        <v>0.23</v>
      </c>
      <c r="I8" s="43">
        <f t="shared" si="1"/>
        <v>0</v>
      </c>
      <c r="J8" s="43">
        <f t="shared" si="2"/>
        <v>0</v>
      </c>
    </row>
    <row r="9" spans="1:10" ht="111" customHeight="1">
      <c r="A9" s="38">
        <v>3</v>
      </c>
      <c r="B9" s="17" t="s">
        <v>69</v>
      </c>
      <c r="C9" s="39"/>
      <c r="D9" s="40" t="s">
        <v>70</v>
      </c>
      <c r="E9" s="41">
        <v>12</v>
      </c>
      <c r="F9" s="42">
        <v>0</v>
      </c>
      <c r="G9" s="43">
        <f t="shared" si="0"/>
        <v>0</v>
      </c>
      <c r="H9" s="44">
        <v>0.08</v>
      </c>
      <c r="I9" s="43">
        <f t="shared" si="1"/>
        <v>0</v>
      </c>
      <c r="J9" s="43">
        <f t="shared" si="2"/>
        <v>0</v>
      </c>
    </row>
    <row r="10" spans="1:10" ht="166.5" customHeight="1">
      <c r="A10" s="38">
        <v>4</v>
      </c>
      <c r="B10" s="17" t="s">
        <v>71</v>
      </c>
      <c r="C10" s="39"/>
      <c r="D10" s="40" t="s">
        <v>17</v>
      </c>
      <c r="E10" s="41">
        <v>4</v>
      </c>
      <c r="F10" s="42">
        <v>0</v>
      </c>
      <c r="G10" s="43">
        <f t="shared" si="0"/>
        <v>0</v>
      </c>
      <c r="H10" s="44">
        <v>0.23</v>
      </c>
      <c r="I10" s="43">
        <f t="shared" si="1"/>
        <v>0</v>
      </c>
      <c r="J10" s="43">
        <f t="shared" si="2"/>
        <v>0</v>
      </c>
    </row>
    <row r="11" spans="1:10" ht="69.75" customHeight="1">
      <c r="A11" s="38">
        <v>5</v>
      </c>
      <c r="B11" s="62" t="s">
        <v>72</v>
      </c>
      <c r="C11" s="39"/>
      <c r="D11" s="40" t="s">
        <v>17</v>
      </c>
      <c r="E11" s="41">
        <v>1</v>
      </c>
      <c r="F11" s="42">
        <v>0</v>
      </c>
      <c r="G11" s="43">
        <f t="shared" si="0"/>
        <v>0</v>
      </c>
      <c r="H11" s="44">
        <v>0.23</v>
      </c>
      <c r="I11" s="43">
        <f t="shared" si="1"/>
        <v>0</v>
      </c>
      <c r="J11" s="43">
        <f t="shared" si="2"/>
        <v>0</v>
      </c>
    </row>
    <row r="12" spans="1:10" ht="69" customHeight="1">
      <c r="A12" s="38">
        <v>6</v>
      </c>
      <c r="B12" s="17" t="s">
        <v>73</v>
      </c>
      <c r="C12" s="39"/>
      <c r="D12" s="40" t="s">
        <v>74</v>
      </c>
      <c r="E12" s="41">
        <v>1</v>
      </c>
      <c r="F12" s="42">
        <v>0</v>
      </c>
      <c r="G12" s="43">
        <f t="shared" si="0"/>
        <v>0</v>
      </c>
      <c r="H12" s="44">
        <v>0.23</v>
      </c>
      <c r="I12" s="43">
        <f t="shared" si="1"/>
        <v>0</v>
      </c>
      <c r="J12" s="43">
        <f t="shared" si="2"/>
        <v>0</v>
      </c>
    </row>
    <row r="13" spans="1:10" ht="81" customHeight="1">
      <c r="A13" s="38">
        <v>7</v>
      </c>
      <c r="B13" s="17" t="s">
        <v>75</v>
      </c>
      <c r="C13" s="39"/>
      <c r="D13" s="40" t="s">
        <v>76</v>
      </c>
      <c r="E13" s="41">
        <v>1</v>
      </c>
      <c r="F13" s="42">
        <v>0</v>
      </c>
      <c r="G13" s="43">
        <f t="shared" si="0"/>
        <v>0</v>
      </c>
      <c r="H13" s="44">
        <v>0.08</v>
      </c>
      <c r="I13" s="43">
        <f t="shared" si="1"/>
        <v>0</v>
      </c>
      <c r="J13" s="43">
        <f t="shared" si="2"/>
        <v>0</v>
      </c>
    </row>
    <row r="14" spans="1:10" ht="78.75" customHeight="1">
      <c r="A14" s="38">
        <v>8</v>
      </c>
      <c r="B14" s="17" t="s">
        <v>77</v>
      </c>
      <c r="C14" s="39"/>
      <c r="D14" s="40" t="s">
        <v>76</v>
      </c>
      <c r="E14" s="33">
        <v>1</v>
      </c>
      <c r="F14" s="42">
        <v>0</v>
      </c>
      <c r="G14" s="43">
        <f t="shared" si="0"/>
        <v>0</v>
      </c>
      <c r="H14" s="44">
        <v>0.08</v>
      </c>
      <c r="I14" s="43">
        <f t="shared" si="1"/>
        <v>0</v>
      </c>
      <c r="J14" s="43">
        <f t="shared" si="2"/>
        <v>0</v>
      </c>
    </row>
    <row r="15" spans="1:10" ht="84" customHeight="1">
      <c r="A15" s="38">
        <v>9</v>
      </c>
      <c r="B15" s="17" t="s">
        <v>78</v>
      </c>
      <c r="C15" s="39"/>
      <c r="D15" s="40" t="s">
        <v>76</v>
      </c>
      <c r="E15" s="41">
        <v>1</v>
      </c>
      <c r="F15" s="42">
        <v>0</v>
      </c>
      <c r="G15" s="43">
        <f t="shared" si="0"/>
        <v>0</v>
      </c>
      <c r="H15" s="44">
        <v>0.08</v>
      </c>
      <c r="I15" s="43">
        <f t="shared" si="1"/>
        <v>0</v>
      </c>
      <c r="J15" s="43">
        <f t="shared" si="2"/>
        <v>0</v>
      </c>
    </row>
    <row r="16" spans="1:10" ht="38.25" customHeight="1">
      <c r="A16" s="38">
        <v>10</v>
      </c>
      <c r="B16" s="17" t="s">
        <v>79</v>
      </c>
      <c r="C16" s="29"/>
      <c r="D16" s="49" t="s">
        <v>17</v>
      </c>
      <c r="E16" s="50">
        <v>1</v>
      </c>
      <c r="F16" s="14">
        <v>0</v>
      </c>
      <c r="G16" s="31">
        <f t="shared" si="0"/>
        <v>0</v>
      </c>
      <c r="H16" s="44">
        <v>0.23</v>
      </c>
      <c r="I16" s="31">
        <f t="shared" si="1"/>
        <v>0</v>
      </c>
      <c r="J16" s="31">
        <f t="shared" si="2"/>
        <v>0</v>
      </c>
    </row>
    <row r="17" spans="1:10" ht="38.25" customHeight="1">
      <c r="A17" s="38">
        <v>11</v>
      </c>
      <c r="B17" s="63" t="s">
        <v>80</v>
      </c>
      <c r="C17" s="29"/>
      <c r="D17" s="49" t="s">
        <v>17</v>
      </c>
      <c r="E17" s="50">
        <v>1</v>
      </c>
      <c r="F17" s="14">
        <v>0</v>
      </c>
      <c r="G17" s="31">
        <f t="shared" si="0"/>
        <v>0</v>
      </c>
      <c r="H17" s="44">
        <v>0.23</v>
      </c>
      <c r="I17" s="31">
        <f t="shared" si="1"/>
        <v>0</v>
      </c>
      <c r="J17" s="31">
        <f t="shared" si="2"/>
        <v>0</v>
      </c>
    </row>
    <row r="18" spans="1:10" ht="46.5" customHeight="1">
      <c r="A18" s="38">
        <v>12</v>
      </c>
      <c r="B18" s="17" t="s">
        <v>81</v>
      </c>
      <c r="C18" s="29"/>
      <c r="D18" s="40" t="s">
        <v>82</v>
      </c>
      <c r="E18" s="41">
        <v>2</v>
      </c>
      <c r="F18" s="42">
        <v>0</v>
      </c>
      <c r="G18" s="31">
        <f t="shared" si="0"/>
        <v>0</v>
      </c>
      <c r="H18" s="44">
        <v>0.23</v>
      </c>
      <c r="I18" s="31">
        <f t="shared" si="1"/>
        <v>0</v>
      </c>
      <c r="J18" s="31">
        <f t="shared" si="2"/>
        <v>0</v>
      </c>
    </row>
    <row r="19" spans="1:10" ht="12.75">
      <c r="A19" s="53"/>
      <c r="B19" s="54"/>
      <c r="C19" s="55"/>
      <c r="D19" s="56"/>
      <c r="E19" s="56"/>
      <c r="F19" s="42"/>
      <c r="G19" s="57"/>
      <c r="H19" s="58" t="s">
        <v>24</v>
      </c>
      <c r="I19" s="59">
        <f>SUM(I7:I18)</f>
        <v>0</v>
      </c>
      <c r="J19" s="59">
        <f>SUM(J7:J18)</f>
        <v>0</v>
      </c>
    </row>
    <row r="20" ht="12.75">
      <c r="B20" s="25"/>
    </row>
    <row r="21" ht="12.75">
      <c r="B21" s="88"/>
    </row>
    <row r="22" ht="12.75">
      <c r="B22" s="88"/>
    </row>
    <row r="23" spans="2:4" ht="12.75">
      <c r="B23" s="20"/>
      <c r="D23" s="60"/>
    </row>
    <row r="26" spans="8:9" ht="12.75">
      <c r="H26" s="64"/>
      <c r="I26" s="64"/>
    </row>
    <row r="27" spans="8:9" ht="12.75">
      <c r="H27" s="64"/>
      <c r="I27" s="64"/>
    </row>
  </sheetData>
  <sheetProtection selectLockedCells="1" selectUnlockedCells="1"/>
  <mergeCells count="2">
    <mergeCell ref="G1:J2"/>
    <mergeCell ref="B21:B22"/>
  </mergeCells>
  <dataValidations count="1">
    <dataValidation type="list" operator="equal" allowBlank="1" showErrorMessage="1" sqref="H7:H18">
      <formula1>stawkaVAT</formula1>
    </dataValidation>
  </dataValidations>
  <printOptions/>
  <pageMargins left="0.7875" right="0.7875" top="0.7875" bottom="0.7875" header="0.5118055555555555" footer="0.5118055555555555"/>
  <pageSetup horizontalDpi="300" verticalDpi="300" orientation="landscape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zoomScale="110" zoomScaleNormal="110" zoomScalePageLayoutView="0" workbookViewId="0" topLeftCell="A29">
      <selection activeCell="K33" sqref="K33"/>
    </sheetView>
  </sheetViews>
  <sheetFormatPr defaultColWidth="9.140625" defaultRowHeight="12.75"/>
  <cols>
    <col min="1" max="1" width="2.7109375" style="0" customWidth="1"/>
    <col min="2" max="2" width="34.7109375" style="0" customWidth="1"/>
    <col min="3" max="3" width="13.28125" style="0" customWidth="1"/>
    <col min="4" max="4" width="11.28125" style="0" customWidth="1"/>
    <col min="6" max="6" width="13.57421875" style="0" customWidth="1"/>
    <col min="7" max="7" width="13.421875" style="0" customWidth="1"/>
    <col min="9" max="9" width="10.57421875" style="0" customWidth="1"/>
    <col min="10" max="10" width="11.00390625" style="0" customWidth="1"/>
  </cols>
  <sheetData>
    <row r="1" spans="7:10" ht="12.75">
      <c r="G1" s="85" t="s">
        <v>83</v>
      </c>
      <c r="H1" s="85"/>
      <c r="I1" s="85"/>
      <c r="J1" s="85"/>
    </row>
    <row r="2" spans="7:10" ht="12.75">
      <c r="G2" s="85"/>
      <c r="H2" s="85"/>
      <c r="I2" s="85"/>
      <c r="J2" s="85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5.5">
      <c r="A5" s="3"/>
      <c r="B5" s="4" t="s">
        <v>84</v>
      </c>
      <c r="C5" s="4"/>
      <c r="D5" s="5"/>
      <c r="E5" s="5"/>
      <c r="F5" s="5"/>
      <c r="G5" s="5"/>
      <c r="H5" s="5"/>
      <c r="I5" s="5"/>
      <c r="J5" s="5"/>
    </row>
    <row r="6" spans="1:10" ht="51.75" customHeight="1">
      <c r="A6" s="65" t="s">
        <v>2</v>
      </c>
      <c r="B6" s="26" t="s">
        <v>3</v>
      </c>
      <c r="C6" s="26" t="s">
        <v>4</v>
      </c>
      <c r="D6" s="26" t="s">
        <v>5</v>
      </c>
      <c r="E6" s="26" t="s">
        <v>6</v>
      </c>
      <c r="F6" s="26" t="s">
        <v>7</v>
      </c>
      <c r="G6" s="27" t="s">
        <v>8</v>
      </c>
      <c r="H6" s="26" t="s">
        <v>9</v>
      </c>
      <c r="I6" s="27" t="s">
        <v>10</v>
      </c>
      <c r="J6" s="27" t="s">
        <v>11</v>
      </c>
    </row>
    <row r="7" spans="1:10" ht="32.25" customHeight="1">
      <c r="A7" s="9">
        <v>1</v>
      </c>
      <c r="B7" s="45" t="s">
        <v>85</v>
      </c>
      <c r="C7" s="66"/>
      <c r="D7" s="40" t="s">
        <v>53</v>
      </c>
      <c r="E7" s="41">
        <v>15</v>
      </c>
      <c r="F7" s="42">
        <v>0</v>
      </c>
      <c r="G7" s="57">
        <f aca="true" t="shared" si="0" ref="G7:G38">ROUND(F7*(1+H7),2)</f>
        <v>0</v>
      </c>
      <c r="H7" s="44">
        <v>0.08</v>
      </c>
      <c r="I7" s="57">
        <f aca="true" t="shared" si="1" ref="I7:I38">(ROUND(F7*E7,2))</f>
        <v>0</v>
      </c>
      <c r="J7" s="57">
        <f aca="true" t="shared" si="2" ref="J7:J38">ROUND(I7*(1+H7),2)</f>
        <v>0</v>
      </c>
    </row>
    <row r="8" spans="1:10" ht="24">
      <c r="A8" s="67">
        <v>2</v>
      </c>
      <c r="B8" s="68" t="s">
        <v>86</v>
      </c>
      <c r="C8" s="69"/>
      <c r="D8" s="70" t="s">
        <v>53</v>
      </c>
      <c r="E8" s="71">
        <v>10</v>
      </c>
      <c r="F8" s="72">
        <v>0</v>
      </c>
      <c r="G8" s="43">
        <f t="shared" si="0"/>
        <v>0</v>
      </c>
      <c r="H8" s="44">
        <v>0.08</v>
      </c>
      <c r="I8" s="43">
        <f t="shared" si="1"/>
        <v>0</v>
      </c>
      <c r="J8" s="43">
        <f t="shared" si="2"/>
        <v>0</v>
      </c>
    </row>
    <row r="9" spans="1:10" ht="24">
      <c r="A9" s="9">
        <f>SUM(A8+1)</f>
        <v>3</v>
      </c>
      <c r="B9" s="45" t="s">
        <v>87</v>
      </c>
      <c r="C9" s="66"/>
      <c r="D9" s="40" t="s">
        <v>53</v>
      </c>
      <c r="E9" s="41">
        <v>25</v>
      </c>
      <c r="F9" s="42">
        <v>0</v>
      </c>
      <c r="G9" s="57">
        <f t="shared" si="0"/>
        <v>0</v>
      </c>
      <c r="H9" s="44">
        <v>0.08</v>
      </c>
      <c r="I9" s="57">
        <f t="shared" si="1"/>
        <v>0</v>
      </c>
      <c r="J9" s="57">
        <f t="shared" si="2"/>
        <v>0</v>
      </c>
    </row>
    <row r="10" spans="1:10" ht="24">
      <c r="A10" s="9">
        <v>4</v>
      </c>
      <c r="B10" s="45" t="s">
        <v>88</v>
      </c>
      <c r="C10" s="66"/>
      <c r="D10" s="40" t="s">
        <v>53</v>
      </c>
      <c r="E10" s="41">
        <v>10</v>
      </c>
      <c r="F10" s="42">
        <v>0</v>
      </c>
      <c r="G10" s="57">
        <f t="shared" si="0"/>
        <v>0</v>
      </c>
      <c r="H10" s="44">
        <v>0.08</v>
      </c>
      <c r="I10" s="57">
        <f t="shared" si="1"/>
        <v>0</v>
      </c>
      <c r="J10" s="57">
        <f t="shared" si="2"/>
        <v>0</v>
      </c>
    </row>
    <row r="11" spans="1:10" ht="24">
      <c r="A11" s="9">
        <v>5</v>
      </c>
      <c r="B11" s="45" t="s">
        <v>89</v>
      </c>
      <c r="C11" s="66"/>
      <c r="D11" s="40" t="s">
        <v>53</v>
      </c>
      <c r="E11" s="41">
        <v>8</v>
      </c>
      <c r="F11" s="42">
        <v>0</v>
      </c>
      <c r="G11" s="57">
        <f t="shared" si="0"/>
        <v>0</v>
      </c>
      <c r="H11" s="44">
        <v>0.08</v>
      </c>
      <c r="I11" s="57">
        <f t="shared" si="1"/>
        <v>0</v>
      </c>
      <c r="J11" s="57">
        <f t="shared" si="2"/>
        <v>0</v>
      </c>
    </row>
    <row r="12" spans="1:10" ht="24">
      <c r="A12" s="9">
        <v>6</v>
      </c>
      <c r="B12" s="45" t="s">
        <v>90</v>
      </c>
      <c r="C12" s="66"/>
      <c r="D12" s="40" t="s">
        <v>53</v>
      </c>
      <c r="E12" s="41">
        <v>4</v>
      </c>
      <c r="F12" s="42">
        <v>0</v>
      </c>
      <c r="G12" s="57">
        <f t="shared" si="0"/>
        <v>0</v>
      </c>
      <c r="H12" s="44">
        <v>0.08</v>
      </c>
      <c r="I12" s="57">
        <f t="shared" si="1"/>
        <v>0</v>
      </c>
      <c r="J12" s="57">
        <f t="shared" si="2"/>
        <v>0</v>
      </c>
    </row>
    <row r="13" spans="1:10" ht="24">
      <c r="A13" s="9">
        <v>7</v>
      </c>
      <c r="B13" s="45" t="s">
        <v>91</v>
      </c>
      <c r="C13" s="66"/>
      <c r="D13" s="40" t="s">
        <v>53</v>
      </c>
      <c r="E13" s="41">
        <v>6</v>
      </c>
      <c r="F13" s="42">
        <v>0</v>
      </c>
      <c r="G13" s="57">
        <f t="shared" si="0"/>
        <v>0</v>
      </c>
      <c r="H13" s="44">
        <v>0.08</v>
      </c>
      <c r="I13" s="57">
        <f t="shared" si="1"/>
        <v>0</v>
      </c>
      <c r="J13" s="57">
        <f t="shared" si="2"/>
        <v>0</v>
      </c>
    </row>
    <row r="14" spans="1:10" ht="24">
      <c r="A14" s="9">
        <v>8</v>
      </c>
      <c r="B14" s="45" t="s">
        <v>92</v>
      </c>
      <c r="C14" s="66"/>
      <c r="D14" s="40" t="s">
        <v>53</v>
      </c>
      <c r="E14" s="41">
        <v>3</v>
      </c>
      <c r="F14" s="42">
        <v>0</v>
      </c>
      <c r="G14" s="57">
        <f t="shared" si="0"/>
        <v>0</v>
      </c>
      <c r="H14" s="44">
        <v>0.08</v>
      </c>
      <c r="I14" s="57">
        <f t="shared" si="1"/>
        <v>0</v>
      </c>
      <c r="J14" s="57">
        <f t="shared" si="2"/>
        <v>0</v>
      </c>
    </row>
    <row r="15" spans="1:10" ht="24">
      <c r="A15" s="9">
        <v>9</v>
      </c>
      <c r="B15" s="45" t="s">
        <v>93</v>
      </c>
      <c r="C15" s="66"/>
      <c r="D15" s="40" t="s">
        <v>53</v>
      </c>
      <c r="E15" s="41">
        <v>5</v>
      </c>
      <c r="F15" s="42">
        <v>0</v>
      </c>
      <c r="G15" s="57">
        <f t="shared" si="0"/>
        <v>0</v>
      </c>
      <c r="H15" s="44">
        <v>0.08</v>
      </c>
      <c r="I15" s="57">
        <f t="shared" si="1"/>
        <v>0</v>
      </c>
      <c r="J15" s="57">
        <f t="shared" si="2"/>
        <v>0</v>
      </c>
    </row>
    <row r="16" spans="1:10" ht="24">
      <c r="A16" s="9">
        <v>10</v>
      </c>
      <c r="B16" s="45" t="s">
        <v>94</v>
      </c>
      <c r="C16" s="66"/>
      <c r="D16" s="40" t="s">
        <v>53</v>
      </c>
      <c r="E16" s="41">
        <v>15</v>
      </c>
      <c r="F16" s="42">
        <v>0</v>
      </c>
      <c r="G16" s="57">
        <f t="shared" si="0"/>
        <v>0</v>
      </c>
      <c r="H16" s="44">
        <v>0.08</v>
      </c>
      <c r="I16" s="57">
        <f t="shared" si="1"/>
        <v>0</v>
      </c>
      <c r="J16" s="57">
        <f t="shared" si="2"/>
        <v>0</v>
      </c>
    </row>
    <row r="17" spans="1:10" ht="24">
      <c r="A17" s="9">
        <v>11</v>
      </c>
      <c r="B17" s="45" t="s">
        <v>95</v>
      </c>
      <c r="C17" s="66"/>
      <c r="D17" s="40" t="s">
        <v>53</v>
      </c>
      <c r="E17" s="41">
        <v>6</v>
      </c>
      <c r="F17" s="42">
        <v>0</v>
      </c>
      <c r="G17" s="57">
        <f t="shared" si="0"/>
        <v>0</v>
      </c>
      <c r="H17" s="44">
        <v>0.08</v>
      </c>
      <c r="I17" s="57">
        <f t="shared" si="1"/>
        <v>0</v>
      </c>
      <c r="J17" s="57">
        <f t="shared" si="2"/>
        <v>0</v>
      </c>
    </row>
    <row r="18" spans="1:10" ht="24">
      <c r="A18" s="9">
        <v>12</v>
      </c>
      <c r="B18" s="45" t="s">
        <v>96</v>
      </c>
      <c r="C18" s="66"/>
      <c r="D18" s="40" t="s">
        <v>53</v>
      </c>
      <c r="E18" s="41">
        <v>4</v>
      </c>
      <c r="F18" s="42">
        <v>0</v>
      </c>
      <c r="G18" s="57">
        <f t="shared" si="0"/>
        <v>0</v>
      </c>
      <c r="H18" s="44">
        <v>0.08</v>
      </c>
      <c r="I18" s="57">
        <f t="shared" si="1"/>
        <v>0</v>
      </c>
      <c r="J18" s="57">
        <f t="shared" si="2"/>
        <v>0</v>
      </c>
    </row>
    <row r="19" spans="1:10" ht="24">
      <c r="A19" s="9">
        <v>13</v>
      </c>
      <c r="B19" s="45" t="s">
        <v>97</v>
      </c>
      <c r="C19" s="66"/>
      <c r="D19" s="40" t="s">
        <v>53</v>
      </c>
      <c r="E19" s="41">
        <v>3</v>
      </c>
      <c r="F19" s="42">
        <v>0</v>
      </c>
      <c r="G19" s="57">
        <f t="shared" si="0"/>
        <v>0</v>
      </c>
      <c r="H19" s="44">
        <v>0.08</v>
      </c>
      <c r="I19" s="57">
        <f t="shared" si="1"/>
        <v>0</v>
      </c>
      <c r="J19" s="57">
        <f t="shared" si="2"/>
        <v>0</v>
      </c>
    </row>
    <row r="20" spans="1:10" ht="24">
      <c r="A20" s="9">
        <v>14</v>
      </c>
      <c r="B20" s="45" t="s">
        <v>98</v>
      </c>
      <c r="C20" s="66"/>
      <c r="D20" s="40" t="s">
        <v>53</v>
      </c>
      <c r="E20" s="41">
        <v>3</v>
      </c>
      <c r="F20" s="42">
        <v>0</v>
      </c>
      <c r="G20" s="57">
        <f t="shared" si="0"/>
        <v>0</v>
      </c>
      <c r="H20" s="44">
        <v>0.08</v>
      </c>
      <c r="I20" s="57">
        <f t="shared" si="1"/>
        <v>0</v>
      </c>
      <c r="J20" s="57">
        <f t="shared" si="2"/>
        <v>0</v>
      </c>
    </row>
    <row r="21" spans="1:10" ht="24">
      <c r="A21" s="9">
        <v>15</v>
      </c>
      <c r="B21" s="45" t="s">
        <v>99</v>
      </c>
      <c r="C21" s="66"/>
      <c r="D21" s="40" t="s">
        <v>53</v>
      </c>
      <c r="E21" s="41">
        <v>3</v>
      </c>
      <c r="F21" s="42">
        <v>0</v>
      </c>
      <c r="G21" s="57">
        <f t="shared" si="0"/>
        <v>0</v>
      </c>
      <c r="H21" s="44">
        <v>0.08</v>
      </c>
      <c r="I21" s="57">
        <f t="shared" si="1"/>
        <v>0</v>
      </c>
      <c r="J21" s="57">
        <f t="shared" si="2"/>
        <v>0</v>
      </c>
    </row>
    <row r="22" spans="1:10" ht="12.75">
      <c r="A22" s="9">
        <v>16</v>
      </c>
      <c r="B22" s="45" t="s">
        <v>100</v>
      </c>
      <c r="C22" s="66"/>
      <c r="D22" s="40" t="s">
        <v>40</v>
      </c>
      <c r="E22" s="41">
        <v>6</v>
      </c>
      <c r="F22" s="42">
        <v>0</v>
      </c>
      <c r="G22" s="57">
        <f t="shared" si="0"/>
        <v>0</v>
      </c>
      <c r="H22" s="44">
        <v>0.08</v>
      </c>
      <c r="I22" s="57">
        <f t="shared" si="1"/>
        <v>0</v>
      </c>
      <c r="J22" s="57">
        <f t="shared" si="2"/>
        <v>0</v>
      </c>
    </row>
    <row r="23" spans="1:10" ht="24">
      <c r="A23" s="9">
        <v>17</v>
      </c>
      <c r="B23" s="45" t="s">
        <v>101</v>
      </c>
      <c r="C23" s="66"/>
      <c r="D23" s="40" t="s">
        <v>40</v>
      </c>
      <c r="E23" s="41">
        <v>4</v>
      </c>
      <c r="F23" s="42">
        <v>0</v>
      </c>
      <c r="G23" s="57">
        <f t="shared" si="0"/>
        <v>0</v>
      </c>
      <c r="H23" s="44">
        <v>0.08</v>
      </c>
      <c r="I23" s="57">
        <f t="shared" si="1"/>
        <v>0</v>
      </c>
      <c r="J23" s="57">
        <f t="shared" si="2"/>
        <v>0</v>
      </c>
    </row>
    <row r="24" spans="1:10" ht="24">
      <c r="A24" s="9">
        <v>18</v>
      </c>
      <c r="B24" s="45" t="s">
        <v>102</v>
      </c>
      <c r="C24" s="66"/>
      <c r="D24" s="40" t="s">
        <v>40</v>
      </c>
      <c r="E24" s="41">
        <v>4</v>
      </c>
      <c r="F24" s="42">
        <v>0</v>
      </c>
      <c r="G24" s="57">
        <f t="shared" si="0"/>
        <v>0</v>
      </c>
      <c r="H24" s="44">
        <v>0.08</v>
      </c>
      <c r="I24" s="57">
        <f t="shared" si="1"/>
        <v>0</v>
      </c>
      <c r="J24" s="57">
        <f t="shared" si="2"/>
        <v>0</v>
      </c>
    </row>
    <row r="25" spans="1:10" ht="12.75">
      <c r="A25" s="9">
        <v>19</v>
      </c>
      <c r="B25" s="45" t="s">
        <v>103</v>
      </c>
      <c r="C25" s="66"/>
      <c r="D25" s="40" t="s">
        <v>40</v>
      </c>
      <c r="E25" s="41">
        <v>10</v>
      </c>
      <c r="F25" s="72">
        <v>0</v>
      </c>
      <c r="G25" s="57">
        <f t="shared" si="0"/>
        <v>0</v>
      </c>
      <c r="H25" s="44">
        <v>0.08</v>
      </c>
      <c r="I25" s="57">
        <f t="shared" si="1"/>
        <v>0</v>
      </c>
      <c r="J25" s="57">
        <f t="shared" si="2"/>
        <v>0</v>
      </c>
    </row>
    <row r="26" spans="1:10" ht="24">
      <c r="A26" s="9">
        <v>20</v>
      </c>
      <c r="B26" s="45" t="s">
        <v>104</v>
      </c>
      <c r="C26" s="66"/>
      <c r="D26" s="40" t="s">
        <v>40</v>
      </c>
      <c r="E26" s="41">
        <v>4</v>
      </c>
      <c r="F26" s="72">
        <v>0</v>
      </c>
      <c r="G26" s="57">
        <f t="shared" si="0"/>
        <v>0</v>
      </c>
      <c r="H26" s="44">
        <v>0.08</v>
      </c>
      <c r="I26" s="57">
        <f t="shared" si="1"/>
        <v>0</v>
      </c>
      <c r="J26" s="57">
        <f t="shared" si="2"/>
        <v>0</v>
      </c>
    </row>
    <row r="27" spans="1:10" ht="24">
      <c r="A27" s="9">
        <v>21</v>
      </c>
      <c r="B27" s="45" t="s">
        <v>105</v>
      </c>
      <c r="C27" s="66"/>
      <c r="D27" s="40" t="s">
        <v>40</v>
      </c>
      <c r="E27" s="41">
        <v>10</v>
      </c>
      <c r="F27" s="72">
        <v>0</v>
      </c>
      <c r="G27" s="57">
        <f t="shared" si="0"/>
        <v>0</v>
      </c>
      <c r="H27" s="44">
        <v>0.08</v>
      </c>
      <c r="I27" s="57">
        <f t="shared" si="1"/>
        <v>0</v>
      </c>
      <c r="J27" s="57">
        <f t="shared" si="2"/>
        <v>0</v>
      </c>
    </row>
    <row r="28" spans="1:10" ht="24">
      <c r="A28" s="9">
        <v>22</v>
      </c>
      <c r="B28" s="45" t="s">
        <v>106</v>
      </c>
      <c r="C28" s="66"/>
      <c r="D28" s="40" t="s">
        <v>40</v>
      </c>
      <c r="E28" s="41">
        <v>10</v>
      </c>
      <c r="F28" s="42">
        <v>0</v>
      </c>
      <c r="G28" s="57">
        <f t="shared" si="0"/>
        <v>0</v>
      </c>
      <c r="H28" s="44">
        <v>0.08</v>
      </c>
      <c r="I28" s="57">
        <f t="shared" si="1"/>
        <v>0</v>
      </c>
      <c r="J28" s="57">
        <f t="shared" si="2"/>
        <v>0</v>
      </c>
    </row>
    <row r="29" spans="1:10" ht="24">
      <c r="A29" s="9">
        <v>23</v>
      </c>
      <c r="B29" s="45" t="s">
        <v>107</v>
      </c>
      <c r="C29" s="66"/>
      <c r="D29" s="40" t="s">
        <v>40</v>
      </c>
      <c r="E29" s="41">
        <v>4</v>
      </c>
      <c r="F29" s="42">
        <v>0</v>
      </c>
      <c r="G29" s="57">
        <f t="shared" si="0"/>
        <v>0</v>
      </c>
      <c r="H29" s="44">
        <v>0.08</v>
      </c>
      <c r="I29" s="57">
        <f t="shared" si="1"/>
        <v>0</v>
      </c>
      <c r="J29" s="57">
        <f t="shared" si="2"/>
        <v>0</v>
      </c>
    </row>
    <row r="30" spans="1:10" ht="24">
      <c r="A30" s="9">
        <v>24</v>
      </c>
      <c r="B30" s="45" t="s">
        <v>108</v>
      </c>
      <c r="C30" s="66"/>
      <c r="D30" s="40" t="s">
        <v>40</v>
      </c>
      <c r="E30" s="41">
        <v>10</v>
      </c>
      <c r="F30" s="42">
        <v>0</v>
      </c>
      <c r="G30" s="57">
        <f t="shared" si="0"/>
        <v>0</v>
      </c>
      <c r="H30" s="44">
        <v>0.08</v>
      </c>
      <c r="I30" s="57">
        <f t="shared" si="1"/>
        <v>0</v>
      </c>
      <c r="J30" s="57">
        <f t="shared" si="2"/>
        <v>0</v>
      </c>
    </row>
    <row r="31" spans="1:10" ht="24">
      <c r="A31" s="9">
        <v>25</v>
      </c>
      <c r="B31" s="45" t="s">
        <v>109</v>
      </c>
      <c r="C31" s="66"/>
      <c r="D31" s="40" t="s">
        <v>34</v>
      </c>
      <c r="E31" s="41">
        <v>3</v>
      </c>
      <c r="F31" s="42">
        <v>0</v>
      </c>
      <c r="G31" s="57">
        <f t="shared" si="0"/>
        <v>0</v>
      </c>
      <c r="H31" s="44">
        <v>0.08</v>
      </c>
      <c r="I31" s="57">
        <f t="shared" si="1"/>
        <v>0</v>
      </c>
      <c r="J31" s="57">
        <f t="shared" si="2"/>
        <v>0</v>
      </c>
    </row>
    <row r="32" spans="1:10" ht="24">
      <c r="A32" s="9">
        <v>26</v>
      </c>
      <c r="B32" s="45" t="s">
        <v>110</v>
      </c>
      <c r="C32" s="66"/>
      <c r="D32" s="40" t="s">
        <v>34</v>
      </c>
      <c r="E32" s="41">
        <v>3</v>
      </c>
      <c r="F32" s="42">
        <v>0</v>
      </c>
      <c r="G32" s="57">
        <f t="shared" si="0"/>
        <v>0</v>
      </c>
      <c r="H32" s="44">
        <v>0.08</v>
      </c>
      <c r="I32" s="57">
        <f t="shared" si="1"/>
        <v>0</v>
      </c>
      <c r="J32" s="57">
        <f t="shared" si="2"/>
        <v>0</v>
      </c>
    </row>
    <row r="33" spans="1:10" ht="24">
      <c r="A33" s="9">
        <v>27</v>
      </c>
      <c r="B33" s="45" t="s">
        <v>111</v>
      </c>
      <c r="C33" s="66"/>
      <c r="D33" s="40" t="s">
        <v>34</v>
      </c>
      <c r="E33" s="41">
        <v>3</v>
      </c>
      <c r="F33" s="42">
        <v>0</v>
      </c>
      <c r="G33" s="57">
        <f t="shared" si="0"/>
        <v>0</v>
      </c>
      <c r="H33" s="44">
        <v>0.08</v>
      </c>
      <c r="I33" s="57">
        <f t="shared" si="1"/>
        <v>0</v>
      </c>
      <c r="J33" s="57">
        <f t="shared" si="2"/>
        <v>0</v>
      </c>
    </row>
    <row r="34" spans="1:10" ht="18" customHeight="1">
      <c r="A34" s="9">
        <v>28</v>
      </c>
      <c r="B34" s="45" t="s">
        <v>112</v>
      </c>
      <c r="C34" s="66"/>
      <c r="D34" s="40" t="s">
        <v>40</v>
      </c>
      <c r="E34" s="41">
        <v>10</v>
      </c>
      <c r="F34" s="42">
        <v>0</v>
      </c>
      <c r="G34" s="57">
        <f t="shared" si="0"/>
        <v>0</v>
      </c>
      <c r="H34" s="44">
        <v>0.08</v>
      </c>
      <c r="I34" s="57">
        <f t="shared" si="1"/>
        <v>0</v>
      </c>
      <c r="J34" s="57">
        <f t="shared" si="2"/>
        <v>0</v>
      </c>
    </row>
    <row r="35" spans="1:10" ht="18" customHeight="1">
      <c r="A35" s="9">
        <v>29</v>
      </c>
      <c r="B35" s="45" t="s">
        <v>113</v>
      </c>
      <c r="C35" s="66"/>
      <c r="D35" s="40" t="s">
        <v>40</v>
      </c>
      <c r="E35" s="41">
        <v>10</v>
      </c>
      <c r="F35" s="42">
        <v>0</v>
      </c>
      <c r="G35" s="57">
        <f t="shared" si="0"/>
        <v>0</v>
      </c>
      <c r="H35" s="44">
        <v>0.08</v>
      </c>
      <c r="I35" s="57">
        <f t="shared" si="1"/>
        <v>0</v>
      </c>
      <c r="J35" s="57">
        <f t="shared" si="2"/>
        <v>0</v>
      </c>
    </row>
    <row r="36" spans="1:10" ht="18" customHeight="1">
      <c r="A36" s="9">
        <v>30</v>
      </c>
      <c r="B36" s="45" t="s">
        <v>114</v>
      </c>
      <c r="C36" s="66"/>
      <c r="D36" s="40" t="s">
        <v>34</v>
      </c>
      <c r="E36" s="41">
        <v>4</v>
      </c>
      <c r="F36" s="42">
        <v>0</v>
      </c>
      <c r="G36" s="57">
        <f t="shared" si="0"/>
        <v>0</v>
      </c>
      <c r="H36" s="44">
        <v>0.08</v>
      </c>
      <c r="I36" s="57">
        <f t="shared" si="1"/>
        <v>0</v>
      </c>
      <c r="J36" s="57">
        <f t="shared" si="2"/>
        <v>0</v>
      </c>
    </row>
    <row r="37" spans="1:10" ht="66.75" customHeight="1">
      <c r="A37" s="9">
        <v>31</v>
      </c>
      <c r="B37" s="45" t="s">
        <v>115</v>
      </c>
      <c r="C37" s="66"/>
      <c r="D37" s="40" t="s">
        <v>34</v>
      </c>
      <c r="E37" s="41">
        <v>2</v>
      </c>
      <c r="F37" s="42">
        <v>0</v>
      </c>
      <c r="G37" s="57">
        <f t="shared" si="0"/>
        <v>0</v>
      </c>
      <c r="H37" s="44">
        <v>0.08</v>
      </c>
      <c r="I37" s="57">
        <f t="shared" si="1"/>
        <v>0</v>
      </c>
      <c r="J37" s="57">
        <f t="shared" si="2"/>
        <v>0</v>
      </c>
    </row>
    <row r="38" spans="1:10" ht="66.75" customHeight="1">
      <c r="A38" s="9">
        <v>32</v>
      </c>
      <c r="B38" s="45" t="s">
        <v>116</v>
      </c>
      <c r="C38" s="66"/>
      <c r="D38" s="40" t="s">
        <v>34</v>
      </c>
      <c r="E38" s="41">
        <v>2</v>
      </c>
      <c r="F38" s="73">
        <v>0</v>
      </c>
      <c r="G38" s="57">
        <f t="shared" si="0"/>
        <v>0</v>
      </c>
      <c r="H38" s="44">
        <v>0.08</v>
      </c>
      <c r="I38" s="57">
        <f t="shared" si="1"/>
        <v>0</v>
      </c>
      <c r="J38" s="57">
        <f t="shared" si="2"/>
        <v>0</v>
      </c>
    </row>
    <row r="39" spans="1:10" ht="18.75" customHeight="1">
      <c r="A39" s="19"/>
      <c r="B39" s="74"/>
      <c r="C39" s="75"/>
      <c r="D39" s="76"/>
      <c r="E39" s="76"/>
      <c r="F39" s="77"/>
      <c r="G39" s="78"/>
      <c r="H39" s="79" t="s">
        <v>24</v>
      </c>
      <c r="I39" s="80">
        <f>SUM(I7:I38)</f>
        <v>0</v>
      </c>
      <c r="J39" s="80">
        <f>SUM(J7:J38)</f>
        <v>0</v>
      </c>
    </row>
    <row r="40" ht="12.75">
      <c r="B40" s="25"/>
    </row>
    <row r="41" ht="12.75">
      <c r="B41" s="25"/>
    </row>
    <row r="42" ht="12.75">
      <c r="B42" s="25"/>
    </row>
    <row r="43" ht="12.75">
      <c r="B43" s="20"/>
    </row>
  </sheetData>
  <sheetProtection selectLockedCells="1" selectUnlockedCells="1"/>
  <mergeCells count="1">
    <mergeCell ref="G1:J2"/>
  </mergeCells>
  <dataValidations count="1">
    <dataValidation type="list" operator="equal" allowBlank="1" showErrorMessage="1" sqref="H7:H38">
      <formula1>NA()</formula1>
    </dataValidation>
  </dataValidations>
  <printOptions/>
  <pageMargins left="0.6506944444444445" right="0.5756944444444444" top="0.7875" bottom="0.7875" header="0.5118055555555555" footer="0.5118055555555555"/>
  <pageSetup horizontalDpi="300" verticalDpi="300" orientation="landscape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"/>
  <sheetViews>
    <sheetView zoomScale="110" zoomScaleNormal="110" zoomScalePageLayoutView="0" workbookViewId="0" topLeftCell="A1">
      <selection activeCell="S6" sqref="S6"/>
    </sheetView>
  </sheetViews>
  <sheetFormatPr defaultColWidth="9.140625" defaultRowHeight="12.75"/>
  <cols>
    <col min="1" max="1" width="2.7109375" style="0" customWidth="1"/>
    <col min="2" max="2" width="38.140625" style="0" customWidth="1"/>
    <col min="3" max="3" width="13.28125" style="0" customWidth="1"/>
    <col min="4" max="4" width="9.57421875" style="0" customWidth="1"/>
    <col min="6" max="6" width="13.57421875" style="0" customWidth="1"/>
    <col min="7" max="7" width="13.421875" style="0" customWidth="1"/>
    <col min="9" max="9" width="11.28125" style="0" customWidth="1"/>
    <col min="10" max="10" width="11.00390625" style="0" customWidth="1"/>
  </cols>
  <sheetData>
    <row r="1" spans="7:10" ht="9" customHeight="1">
      <c r="G1" s="85" t="s">
        <v>117</v>
      </c>
      <c r="H1" s="85"/>
      <c r="I1" s="85"/>
      <c r="J1" s="85"/>
    </row>
    <row r="2" spans="7:10" ht="11.25" customHeight="1">
      <c r="G2" s="85"/>
      <c r="H2" s="85"/>
      <c r="I2" s="85"/>
      <c r="J2" s="85"/>
    </row>
    <row r="3" spans="7:10" ht="11.25" customHeight="1">
      <c r="G3" s="1"/>
      <c r="H3" s="1"/>
      <c r="I3" s="1"/>
      <c r="J3" s="1"/>
    </row>
    <row r="4" spans="7:10" ht="11.25" customHeight="1">
      <c r="G4" s="1"/>
      <c r="H4" s="1"/>
      <c r="I4" s="1"/>
      <c r="J4" s="1"/>
    </row>
    <row r="5" spans="1:10" ht="27.75" customHeight="1">
      <c r="A5" s="3"/>
      <c r="B5" s="4" t="s">
        <v>118</v>
      </c>
      <c r="C5" s="4"/>
      <c r="D5" s="5"/>
      <c r="E5" s="5"/>
      <c r="F5" s="5"/>
      <c r="G5" s="5"/>
      <c r="H5" s="5"/>
      <c r="I5" s="5"/>
      <c r="J5" s="5"/>
    </row>
    <row r="6" spans="1:10" ht="36.75" customHeight="1">
      <c r="A6" s="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8" t="s">
        <v>8</v>
      </c>
      <c r="H6" s="7" t="s">
        <v>9</v>
      </c>
      <c r="I6" s="8" t="s">
        <v>10</v>
      </c>
      <c r="J6" s="8" t="s">
        <v>11</v>
      </c>
    </row>
    <row r="7" spans="1:10" ht="121.5" customHeight="1">
      <c r="A7" s="9">
        <v>1</v>
      </c>
      <c r="B7" s="10" t="s">
        <v>119</v>
      </c>
      <c r="C7" s="11"/>
      <c r="D7" s="12" t="s">
        <v>120</v>
      </c>
      <c r="E7" s="13">
        <v>15</v>
      </c>
      <c r="F7" s="14">
        <v>0</v>
      </c>
      <c r="G7" s="15">
        <f>ROUND(F7*(1+H7),2)</f>
        <v>0</v>
      </c>
      <c r="H7" s="16">
        <v>0.08</v>
      </c>
      <c r="I7" s="15">
        <f>(ROUND(F7*E7,2))</f>
        <v>0</v>
      </c>
      <c r="J7" s="15">
        <f>ROUND(I7*(1+H7),2)</f>
        <v>0</v>
      </c>
    </row>
    <row r="8" spans="1:10" ht="123" customHeight="1">
      <c r="A8" s="9">
        <v>2</v>
      </c>
      <c r="B8" s="10" t="s">
        <v>121</v>
      </c>
      <c r="C8" s="11"/>
      <c r="D8" s="12" t="s">
        <v>120</v>
      </c>
      <c r="E8" s="13">
        <v>7</v>
      </c>
      <c r="F8" s="14">
        <v>0</v>
      </c>
      <c r="G8" s="15">
        <f>ROUND(F8*(1+H8),2)</f>
        <v>0</v>
      </c>
      <c r="H8" s="16">
        <v>0.08</v>
      </c>
      <c r="I8" s="15">
        <f>(ROUND(F8*E8,2))</f>
        <v>0</v>
      </c>
      <c r="J8" s="15">
        <f>ROUND(I8*(1+H8),2)</f>
        <v>0</v>
      </c>
    </row>
    <row r="9" spans="1:10" ht="117.75" customHeight="1">
      <c r="A9" s="9">
        <f>SUM(A8+1)</f>
        <v>3</v>
      </c>
      <c r="B9" s="10" t="s">
        <v>122</v>
      </c>
      <c r="C9" s="11"/>
      <c r="D9" s="12" t="s">
        <v>123</v>
      </c>
      <c r="E9" s="13">
        <v>15</v>
      </c>
      <c r="F9" s="14">
        <v>0</v>
      </c>
      <c r="G9" s="15">
        <f>ROUND(F9*(1+H9),2)</f>
        <v>0</v>
      </c>
      <c r="H9" s="16">
        <v>0.08</v>
      </c>
      <c r="I9" s="15">
        <f>(ROUND(F9*E9,2))</f>
        <v>0</v>
      </c>
      <c r="J9" s="15">
        <f>ROUND(I9*(1+H9),2)</f>
        <v>0</v>
      </c>
    </row>
    <row r="10" spans="1:10" ht="13.5" customHeight="1">
      <c r="A10" s="19"/>
      <c r="B10" s="20"/>
      <c r="C10" s="21"/>
      <c r="D10" s="22"/>
      <c r="E10" s="22"/>
      <c r="F10" s="14"/>
      <c r="G10" s="15"/>
      <c r="H10" s="23" t="s">
        <v>24</v>
      </c>
      <c r="I10" s="24">
        <f>SUM(I7:I9)</f>
        <v>0</v>
      </c>
      <c r="J10" s="24">
        <f>SUM(J7:J9)</f>
        <v>0</v>
      </c>
    </row>
    <row r="11" spans="2:6" ht="12.75">
      <c r="B11" s="25"/>
      <c r="F11" s="84"/>
    </row>
    <row r="12" ht="14.25" customHeight="1">
      <c r="B12" s="25"/>
    </row>
    <row r="13" ht="12.75">
      <c r="B13" s="20"/>
    </row>
  </sheetData>
  <sheetProtection selectLockedCells="1" selectUnlockedCells="1"/>
  <mergeCells count="1">
    <mergeCell ref="G1:J2"/>
  </mergeCells>
  <dataValidations count="1">
    <dataValidation type="list" operator="equal" allowBlank="1" showErrorMessage="1" sqref="H7:H9">
      <formula1>stawkaVAT</formula1>
    </dataValidation>
  </dataValidations>
  <printOptions/>
  <pageMargins left="0.5868055555555556" right="0.5229166666666667" top="0.4236111111111111" bottom="0.44375" header="0.5118055555555555" footer="0.5118055555555555"/>
  <pageSetup horizontalDpi="300" verticalDpi="3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A7"/>
  <sheetViews>
    <sheetView zoomScale="110" zoomScaleNormal="110" zoomScalePageLayoutView="0" workbookViewId="0" topLeftCell="A1">
      <selection activeCell="H24" sqref="H24"/>
    </sheetView>
  </sheetViews>
  <sheetFormatPr defaultColWidth="9.140625" defaultRowHeight="12.75"/>
  <cols>
    <col min="1" max="1" width="10.28125" style="0" customWidth="1"/>
  </cols>
  <sheetData>
    <row r="2" ht="39" customHeight="1">
      <c r="A2" s="81" t="s">
        <v>124</v>
      </c>
    </row>
    <row r="3" ht="12.75">
      <c r="A3" s="82"/>
    </row>
    <row r="4" ht="12.75">
      <c r="A4" s="83">
        <v>0</v>
      </c>
    </row>
    <row r="5" ht="12.75">
      <c r="A5" s="83">
        <v>0.05</v>
      </c>
    </row>
    <row r="6" ht="12.75">
      <c r="A6" s="83">
        <v>0.08</v>
      </c>
    </row>
    <row r="7" ht="12.75">
      <c r="A7" s="83">
        <v>0.23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Nyrek-Koczkodaj Anna</cp:lastModifiedBy>
  <dcterms:modified xsi:type="dcterms:W3CDTF">2018-04-27T08:07:32Z</dcterms:modified>
  <cp:category/>
  <cp:version/>
  <cp:contentType/>
  <cp:contentStatus/>
</cp:coreProperties>
</file>